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部门基本支出预算表04!#REF!,部门基本支出预算表04!$1:$1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部门政府采购预算表07!#REF!,部门政府采购预算表07!$1:$1</definedName>
    <definedName name="_xlnm.Print_Titles" localSheetId="11">部门政府购买服务预算表08!#REF!,部门政府购买服务预算表08!$1:$1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新增资产配置表10!#REF!,新增资产配置表10!$1:$1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<sst xmlns="http://schemas.openxmlformats.org/spreadsheetml/2006/main" count="1199" uniqueCount="449">
  <si>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</si>
  <si>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</si>
  <si>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</si>
  <si>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</si>
  <si>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</si>
  <si>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</si>
  <si>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</si>
  <si>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</si>
  <si>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</si>
  <si>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</si>
  <si>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</si>
  <si>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</si>
  <si>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</si>
  <si>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</si>
  <si>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</si>
  <si>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</si>
  <si>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</si>
  <si>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</si>
  <si>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</si>
  <si>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</si>
  <si>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</si>
  <si>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</si>
  <si>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</si>
  <si>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</si>
  <si>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</si>
  <si>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</si>
  <si>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</si>
  <si>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</si>
  <si>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</si>
  <si>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</si>
  <si>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</si>
  <si>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</si>
  <si>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</si>
  <si>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</si>
  <si>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</si>
  <si>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</si>
  <si>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</si>
  <si>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</si>
  <si>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</si>
  <si>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</si>
  <si>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</si>
  <si>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</si>
  <si>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</si>
  <si>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</si>
  <si>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</si>
  <si>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</si>
  <si>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</si>
  <si>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</si>
  <si>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</si>
  <si>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</si>
  <si>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</si>
  <si>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</si>
  <si>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</si>
  <si>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</si>
  <si>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</si>
  <si>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</si>
  <si>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</si>
  <si>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</si>
  <si>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</si>
  <si>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</si>
  <si>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</si>
  <si>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</si>
  <si>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</si>
  <si>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</si>
  <si>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</si>
  <si>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</si>
  <si>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</si>
  <si>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</si>
  <si>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</si>
  <si>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105068</t>
  </si>
  <si>
    <t>东北师范大学盘龙实验学校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</si>
  <si>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</si>
  <si>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</si>
  <si>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</si>
  <si>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</si>
  <si>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</si>
  <si>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</si>
  <si>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</si>
  <si>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</si>
  <si>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</si>
  <si>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</si>
  <si>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</si>
  <si>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</si>
  <si>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</si>
  <si>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</si>
  <si>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</si>
  <si>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</si>
  <si>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</si>
  <si>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</si>
  <si>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</si>
  <si>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</si>
  <si>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</si>
  <si>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</si>
  <si>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</si>
  <si>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</si>
  <si>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</si>
  <si>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</si>
  <si>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</si>
  <si>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</si>
  <si>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</si>
  <si>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</si>
  <si>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</si>
  <si>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</si>
  <si>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</si>
  <si>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</si>
  <si>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</si>
  <si>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</si>
  <si>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</si>
  <si>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</si>
  <si>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</si>
  <si>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</si>
  <si>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</si>
  <si>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</si>
  <si>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</si>
  <si>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</si>
  <si>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</si>
  <si>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</si>
  <si>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</si>
  <si>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</si>
  <si>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</si>
  <si>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</si>
  <si>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</si>
  <si>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</si>
  <si>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</si>
  <si>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</si>
  <si>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</si>
  <si>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</si>
  <si>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</si>
  <si>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</si>
  <si>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</si>
  <si>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</si>
  <si>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</si>
  <si>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</si>
  <si>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</si>
  <si>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</si>
  <si>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</si>
  <si>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</si>
  <si>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</si>
  <si>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</si>
  <si>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</si>
  <si>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</si>
  <si>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</si>
  <si>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</si>
  <si>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</si>
  <si>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</si>
  <si>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</si>
  <si>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</si>
  <si>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</si>
  <si>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</si>
  <si>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</si>
  <si>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</si>
  <si>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</si>
  <si>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</si>
  <si>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</si>
  <si>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</si>
  <si>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</si>
  <si>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</si>
  <si>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</si>
  <si>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</si>
  <si>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</si>
  <si>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</si>
  <si>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</si>
  <si>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</si>
  <si>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</si>
  <si>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</si>
  <si>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</si>
  <si>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</si>
  <si>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</si>
  <si>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</si>
  <si>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</si>
  <si>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</si>
  <si>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</si>
  <si>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</si>
  <si>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</si>
  <si>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</si>
  <si>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</si>
  <si>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</si>
  <si>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</si>
  <si>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</si>
  <si>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备注：我单位2026年无一般公共预算“三公”经费支出预算，此表无数据。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</si>
  <si>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</si>
  <si>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</si>
  <si>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</si>
  <si>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</si>
  <si>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</si>
  <si>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</si>
  <si>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</si>
  <si>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</si>
  <si>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</si>
  <si>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</si>
  <si>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</si>
  <si>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</si>
  <si>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</si>
  <si>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</si>
  <si>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</si>
  <si>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</si>
  <si>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</si>
  <si>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</si>
  <si>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</si>
  <si>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530103221100000336129</t>
  </si>
  <si>
    <t>一般公用经费</t>
  </si>
  <si>
    <t>30201</t>
  </si>
  <si>
    <t>办公费</t>
  </si>
  <si>
    <t>30299</t>
  </si>
  <si>
    <t>其他商品和服务支出</t>
  </si>
  <si>
    <t>530103221100000336151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</si>
  <si>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</si>
  <si>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</si>
  <si>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</si>
  <si>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</si>
  <si>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</si>
  <si>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</si>
  <si>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</si>
  <si>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</si>
  <si>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</si>
  <si>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530103221100000336152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</si>
  <si>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</si>
  <si>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</si>
  <si>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</si>
  <si>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</si>
  <si>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</si>
  <si>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</si>
  <si>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</si>
  <si>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</si>
  <si>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</si>
  <si>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530103221100000336153</t>
  </si>
  <si>
    <t>30113</t>
  </si>
  <si>
    <t>530103221100000336154</t>
  </si>
  <si>
    <t>工会经费</t>
  </si>
  <si>
    <t>30228</t>
  </si>
  <si>
    <t>530103231100001460508</t>
  </si>
  <si>
    <t>事业人员绩效奖励</t>
  </si>
  <si>
    <t>530103231100001460510</t>
  </si>
  <si>
    <t>残疾人保障金</t>
  </si>
  <si>
    <t>530103241100002303332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</si>
  <si>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</si>
  <si>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</si>
  <si>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</si>
  <si>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</si>
  <si>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</si>
  <si>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</si>
  <si>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</si>
  <si>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</si>
  <si>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</si>
  <si>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</si>
  <si>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</si>
  <si>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530103241100002476483</t>
  </si>
  <si>
    <t>东北师范大学盘龙实验学校管理人员租房经费</t>
  </si>
  <si>
    <t>530103241100002476516</t>
  </si>
  <si>
    <t>东北师范大学盘龙实验学校专项经费</t>
  </si>
  <si>
    <t>民生类</t>
  </si>
  <si>
    <t>530103251100004255166</t>
  </si>
  <si>
    <t>2025年城乡义务教育阶段学校补助公用经费（小学）中央专项资金</t>
  </si>
  <si>
    <t>530103251100004255174</t>
  </si>
  <si>
    <t>2025年城乡义务教育阶段学校补助公用经费（小学）省级专项资金</t>
  </si>
  <si>
    <t>530103251100004255176</t>
  </si>
  <si>
    <t>2025年城乡义务教育阶段学校补助公用经费（小学）市级专项资金</t>
  </si>
  <si>
    <t>530103251100004255179</t>
  </si>
  <si>
    <t>2025年城乡义务教育阶段学校补助公用经费（初中）中央专项资金</t>
  </si>
  <si>
    <t>31002</t>
  </si>
  <si>
    <t>办公设备购置</t>
  </si>
  <si>
    <t>530103251100004255184</t>
  </si>
  <si>
    <t>2025年城乡义务教育阶段学校补助公用经费（初中）市级专项资金</t>
  </si>
  <si>
    <t>530103251100004255204</t>
  </si>
  <si>
    <t>2025年城乡义务教育阶段学校补助公用经费（初中）省级专项资金</t>
  </si>
  <si>
    <t>530103251100004279777</t>
  </si>
  <si>
    <t>2025年特殊教育补助公用经费中央专项资金</t>
  </si>
  <si>
    <t>530103251100004279798</t>
  </si>
  <si>
    <t>2025年特殊教育补助公用经费省级专项资金</t>
  </si>
  <si>
    <t>530103251100004279799</t>
  </si>
  <si>
    <t>2025年特殊教育补助公用经费市级专项资金</t>
  </si>
  <si>
    <t>530103251100004700600</t>
  </si>
  <si>
    <t>2025年特殊教育补助公用经费中央提标专项资金</t>
  </si>
  <si>
    <t>530103251100004700601</t>
  </si>
  <si>
    <t>2025年特殊教育补助公用经费省级提标专项资金</t>
  </si>
  <si>
    <t>530103251100004700602</t>
  </si>
  <si>
    <t>2025年特殊教育补助公用经费市级提标专项资金</t>
  </si>
  <si>
    <t>事业发展类</t>
  </si>
  <si>
    <t>530103251100004624204</t>
  </si>
  <si>
    <t>2025年校（园）长能力提升培训补助经费</t>
  </si>
  <si>
    <t>530103251100004625942</t>
  </si>
  <si>
    <t>2025年义务教育小学课后服务省级补助资金</t>
  </si>
  <si>
    <t>530103251100004625944</t>
  </si>
  <si>
    <t>2025年义务教育初中课后服务省级补助资金</t>
  </si>
  <si>
    <t>530103261100005156937</t>
  </si>
  <si>
    <t>编制外用工人员提标经费</t>
  </si>
  <si>
    <t>530103261100005156950</t>
  </si>
  <si>
    <t>银龄讲师待遇经费</t>
  </si>
  <si>
    <t>530103261100005156998</t>
  </si>
  <si>
    <t>安保人员经费</t>
  </si>
  <si>
    <t>530103261100005157038</t>
  </si>
  <si>
    <t>非同级财政拨款（课后服务）专项资金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</si>
  <si>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</si>
  <si>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</si>
  <si>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</si>
  <si>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</si>
  <si>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</si>
  <si>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</si>
  <si>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</si>
  <si>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</si>
  <si>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</si>
  <si>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</si>
  <si>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</si>
  <si>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逐年提高办学水平，改善教学硬件设施，保证教育教学的正常进行，为进一步实行好九年义务教育做保障。为学生顺利进入好的高中学校接受高中教育提供经费保障。</t>
  </si>
  <si>
    <t>产出指标</t>
  </si>
  <si>
    <t>质量指标</t>
  </si>
  <si>
    <t>各项经费使用质量达标率</t>
  </si>
  <si>
    <t>=</t>
  </si>
  <si>
    <t>100</t>
  </si>
  <si>
    <t>%</t>
  </si>
  <si>
    <t>定量指标</t>
  </si>
  <si>
    <t>经费使用达标率=正确使用经费额/经费总额*100%</t>
  </si>
  <si>
    <t>时效指标</t>
  </si>
  <si>
    <t>项目完成时限</t>
  </si>
  <si>
    <t>2026年12月31日前</t>
  </si>
  <si>
    <t>年</t>
  </si>
  <si>
    <t>在2026年12月31日前完成项目</t>
  </si>
  <si>
    <t>效益指标</t>
  </si>
  <si>
    <t>社会效益</t>
  </si>
  <si>
    <t>合作办学覆盖学生义务教育巩固率</t>
  </si>
  <si>
    <t>95</t>
  </si>
  <si>
    <t>定性指标</t>
  </si>
  <si>
    <t>新校舍投入使用，保障教育教学工作顺利开展，凸显特色办学理念。
教科研工作顺利开展，科研工作具备科学性、规范性、完整性和时效性，教学水平得到盘龙区家长的认可， 办学质量得到认可，办好老百姓家门口的优质学校。"</t>
  </si>
  <si>
    <t>满意度指标</t>
  </si>
  <si>
    <t>服务对象满意度</t>
  </si>
  <si>
    <t>家长学生满意度</t>
  </si>
  <si>
    <t>&gt;=</t>
  </si>
  <si>
    <t>90</t>
  </si>
  <si>
    <t>学生社会家长对项目实施情况的满意度程度</t>
  </si>
  <si>
    <t>充分利用退休教师优秀资源，为银龄讲师提供学习、工作和生活条件，通过引进，加强教师队伍建设，提升教育教学质量。</t>
  </si>
  <si>
    <t>银龄讲师待遇经费使用质量达标率</t>
  </si>
  <si>
    <t>反映年度经费使用考核情况</t>
  </si>
  <si>
    <t>银龄教师教学服务达标率</t>
  </si>
  <si>
    <t>年度经费使用考核情况</t>
  </si>
  <si>
    <t>资金发放准确性</t>
  </si>
  <si>
    <t>考核资金是否准确用于6名教师的相关支出</t>
  </si>
  <si>
    <t>银龄讲师待遇经费项目完成时间</t>
  </si>
  <si>
    <t>&lt;=</t>
  </si>
  <si>
    <t>月</t>
  </si>
  <si>
    <t>1.保障盘龙区教育事业工作的顺利开展，一年的工作圆满完成。2.加大教育发展布点布局规划和建设力度。</t>
  </si>
  <si>
    <t>资金发放及时率</t>
  </si>
  <si>
    <t>98</t>
  </si>
  <si>
    <t>考核相关资金支出是否及时足额发放到位</t>
  </si>
  <si>
    <t>办学水平提升率</t>
  </si>
  <si>
    <t>促进盘龙人民整体素质的提高</t>
  </si>
  <si>
    <t>可持续影响</t>
  </si>
  <si>
    <t>实现更高水平的普及教育、提供更加丰富的优质教育</t>
  </si>
  <si>
    <t>提升教育教学质量</t>
  </si>
  <si>
    <t>是/否</t>
  </si>
  <si>
    <t>加强教师队伍建设，提升教育教学质量</t>
  </si>
  <si>
    <t>全区学校及师生满意度</t>
  </si>
  <si>
    <t>问卷调查：全区学校及师生满意度</t>
  </si>
  <si>
    <t>校园人防队伍的充实对提升校园安全防范工作水平，规范校园内部安全防范管理起到了重要的作用。</t>
  </si>
  <si>
    <t>安保人员经费使用质量达标率</t>
  </si>
  <si>
    <t>反映安保人员经费使用质量达标的情况</t>
  </si>
  <si>
    <t>安保人员经费完成时间</t>
  </si>
  <si>
    <t>1月至12月</t>
  </si>
  <si>
    <t>12月前完成所有工作。</t>
  </si>
  <si>
    <t>校园突发应急事件快速处置率</t>
  </si>
  <si>
    <t>反映校园突发应急事件处置及时率</t>
  </si>
  <si>
    <t>师生及家长满意度</t>
  </si>
  <si>
    <t>聚焦基础保障夯实与服务质量起步提升，2026 年预算核心实现 “全覆盖、保基本、提规范” 目标。精准测算在校生规模及服务需求，建立资金使用台账及公示制度。</t>
  </si>
  <si>
    <t>数量指标</t>
  </si>
  <si>
    <t>享受专项资金支持的中小学数量及覆盖率</t>
  </si>
  <si>
    <t>反映享受专项资金支持的中小学数量及覆盖情况</t>
  </si>
  <si>
    <t>课程质量达标率</t>
  </si>
  <si>
    <t>反映课程质量达标率情况</t>
  </si>
  <si>
    <t>资金支付完成时间</t>
  </si>
  <si>
    <t>&lt;</t>
  </si>
  <si>
    <t>12月31日</t>
  </si>
  <si>
    <t>学生综合素质提升率</t>
  </si>
  <si>
    <t>反映学生综合素质提升情况</t>
  </si>
  <si>
    <t>满意度问卷调查</t>
  </si>
  <si>
    <t>预算06表</t>
  </si>
  <si>
    <t>政府性基金预算支出预算表</t>
  </si>
  <si>
    <t>单位名称：昆明市发展和改革委员会</t>
  </si>
  <si>
    <t>政府性基金预算支出</t>
  </si>
  <si>
    <t>备注：我单位2026年无部门政府性基金预算支出预算，此表无数据。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</si>
  <si>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</si>
  <si>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</si>
  <si>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</si>
  <si>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</si>
  <si>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</si>
  <si>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</si>
  <si>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</si>
  <si>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</si>
  <si>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</si>
  <si>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</si>
  <si>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</si>
  <si>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</si>
  <si>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调音台</t>
  </si>
  <si>
    <t>台</t>
  </si>
  <si>
    <t>天线放大器</t>
  </si>
  <si>
    <t>话筒设备</t>
  </si>
  <si>
    <t>套</t>
  </si>
  <si>
    <t>无线话筒</t>
  </si>
  <si>
    <t>大队鼓</t>
  </si>
  <si>
    <t>乐器</t>
  </si>
  <si>
    <t>个</t>
  </si>
  <si>
    <t>大镲</t>
  </si>
  <si>
    <t>副</t>
  </si>
  <si>
    <t>小队鼓</t>
  </si>
  <si>
    <t>小号</t>
  </si>
  <si>
    <t>支</t>
  </si>
  <si>
    <t>小镲</t>
  </si>
  <si>
    <t>指挥棒（旗）</t>
  </si>
  <si>
    <t>卫生工具柜</t>
  </si>
  <si>
    <t>其他柜类</t>
  </si>
  <si>
    <t>阅卷专用扫描仪</t>
  </si>
  <si>
    <t>其他输入输出设备</t>
  </si>
  <si>
    <t>400万像素星光级红外枪机</t>
  </si>
  <si>
    <t>视频监控设备</t>
  </si>
  <si>
    <t>液晶显示屏</t>
  </si>
  <si>
    <t>液晶显示器</t>
  </si>
  <si>
    <t>对讲机</t>
  </si>
  <si>
    <t>移动通信（网）设备</t>
  </si>
  <si>
    <t>便携式音箱</t>
  </si>
  <si>
    <t>音箱</t>
  </si>
  <si>
    <t>预算08表</t>
  </si>
  <si>
    <t>2026年部门政府购买服务预算表</t>
  </si>
  <si>
    <t>政府购买服务项目</t>
  </si>
  <si>
    <t>政府购买服务目录</t>
  </si>
  <si>
    <t>备注：我单位2026年无部门政府购买服务预算，此表无数据。</t>
  </si>
  <si>
    <t>预算09-1表</t>
  </si>
  <si>
    <t>单位名称（项目）</t>
  </si>
  <si>
    <t>地区</t>
  </si>
  <si>
    <t>磨憨经济合作区</t>
  </si>
  <si>
    <t>备注：我单位2026年无对下转移支付预算，此表无数据。</t>
  </si>
  <si>
    <t>预算09-2表</t>
  </si>
  <si>
    <t>备注：我单位2026年无对下转移支付绩效目标，此表内容为空。</t>
  </si>
  <si>
    <t>2026年新增资产配置预算表</t>
  </si>
  <si>
    <t>单位名称：东北师范大学盘龙实验学校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</si>
  <si>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</si>
  <si>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</si>
  <si>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</si>
  <si>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</si>
  <si>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</si>
  <si>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</si>
  <si>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</si>
  <si>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我单位2026年无新增资产配置预算，此表无数据。</t>
  </si>
  <si>
    <t>预算11表</t>
  </si>
  <si>
    <t>上级补助</t>
  </si>
  <si>
    <t>备注：我单位2026年无上级转移支付补助项目支出预算，此表无数据。</t>
  </si>
  <si>
    <t>预算12表</t>
  </si>
  <si>
    <t>项目级次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</si>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</sst>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#,##0.00;\-#,##0.00;;@"/>
  </numFmts>
  <fonts count="40">
    <font>
      <sz val="11"/>
      <name val="Calibri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ajor"/>
    </font>
    <font>
      <sz val="10"/>
      <color rgb="FF000000"/>
      <name val="Arial"/>
      <charset val="134"/>
    </font>
    <font>
      <b/>
      <sz val="24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b/>
      <sz val="22"/>
      <color rgb="FF000000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39" fillId="0" borderId="7">
      <protection locked="0"/>
    </xf>
    <xf numFmtId="177" fontId="39" fillId="0" borderId="7">
      <protection locked="0"/>
    </xf>
    <xf numFmtId="49" fontId="39" fillId="0" borderId="7">
      <protection locked="0"/>
    </xf>
  </cellStyleXfs>
  <cellXfs count="203">
    <xf numFmtId="0" fontId="0" fillId="0" borderId="0" xfId="0">
      <alignment vertical="center"/>
    </xf>
    <xf numFmtId="49" fontId="1" fillId="0" borderId="0" xfId="0" applyNumberFormat="1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2" fillId="0" borderId="7" xfId="51" applyFont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2" fillId="0" borderId="7" xfId="50" applyNumberFormat="1" applyFont="1" applyAlignment="1" applyProtection="1">
      <alignment horizontal="right" vertical="center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0" borderId="0" xfId="0" applyFont="1" applyAlignment="1" applyProtection="1">
      <alignment horizontal="center" vertical="center"/>
      <protection locked="0"/>
    </xf>
    <xf numFmtId="0" fontId="8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6" fillId="0" borderId="0" xfId="0" applyFont="1" applyAlignment="1"/>
    <xf numFmtId="0" fontId="6" fillId="0" borderId="0" xfId="0" applyFont="1" applyAlignment="1" applyProtection="1"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right" vertic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>
      <alignment wrapText="1"/>
    </xf>
    <xf numFmtId="0" fontId="2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176" fontId="2" fillId="0" borderId="7" xfId="49" applyFont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/>
    </xf>
    <xf numFmtId="0" fontId="14" fillId="0" borderId="0" xfId="0" applyFont="1" applyAlignment="1" applyProtection="1">
      <alignment horizontal="right"/>
      <protection locked="0"/>
    </xf>
    <xf numFmtId="49" fontId="14" fillId="0" borderId="0" xfId="0" applyNumberFormat="1" applyFont="1" applyAlignment="1" applyProtection="1">
      <protection locked="0"/>
    </xf>
    <xf numFmtId="0" fontId="1" fillId="0" borderId="0" xfId="0" applyFont="1" applyAlignment="1">
      <alignment horizontal="right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1" fillId="0" borderId="0" xfId="0" applyFo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177" fontId="18" fillId="0" borderId="7" xfId="0" applyNumberFormat="1" applyFont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2" borderId="0" xfId="0" applyFont="1" applyFill="1" applyAlignment="1" applyProtection="1" quotePrefix="1">
      <alignment horizontal="center" vertical="center" wrapText="1"/>
      <protection locked="0"/>
    </xf>
    <xf numFmtId="0" fontId="10" fillId="0" borderId="0" xfId="0" applyFont="1" applyAlignment="1" quotePrefix="1">
      <alignment horizontal="center" vertical="center"/>
    </xf>
    <xf numFmtId="0" fontId="15" fillId="0" borderId="0" xfId="0" applyFont="1" applyAlignment="1" applyProtection="1" quotePrefix="1">
      <alignment horizontal="center" vertical="center" wrapText="1"/>
      <protection locked="0"/>
    </xf>
    <xf numFmtId="0" fontId="3" fillId="0" borderId="0" xfId="0" applyFont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tegralNumberStyle" xfId="49"/>
    <cellStyle name="NumberStyle" xfId="50"/>
    <cellStyle name="TextStyle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showGridLines="0" showZeros="0" workbookViewId="0">
      <selection activeCell="A3" sqref="A3:B3"/>
    </sheetView>
  </sheetViews>
  <sheetFormatPr defaultColWidth="9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6" t="s">
        <v>0</v>
      </c>
    </row>
    <row r="2" ht="41.25" customHeight="1" spans="1:1">
      <c r="A2" s="203" t="str">
        <f>"2026"&amp;"年部门财务收支预算总表"</f>
        <v>2026年部门财务收支预算总表</v>
      </c>
    </row>
    <row r="3" ht="17.25" customHeight="1" spans="1:4">
      <c r="A3" s="165" t="str">
        <f>"单位名称："&amp;"东北师范大学盘龙实验学校"</f>
        <v>单位名称：东北师范大学盘龙实验学校</v>
      </c>
      <c r="B3" s="166"/>
      <c r="D3" s="139" t="s">
        <v>1</v>
      </c>
    </row>
    <row r="4" ht="23.25" customHeight="1" spans="1:4">
      <c r="A4" s="167" t="s">
        <v>2</v>
      </c>
      <c r="B4" s="168"/>
      <c r="C4" s="167" t="s">
        <v>3</v>
      </c>
      <c r="D4" s="168"/>
    </row>
    <row r="5" ht="24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7.25" customHeight="1" spans="1:4">
      <c r="A6" s="169" t="s">
        <v>7</v>
      </c>
      <c r="B6" s="76">
        <v>17791768</v>
      </c>
      <c r="C6" s="169" t="s">
        <v>8</v>
      </c>
      <c r="D6" s="76"/>
    </row>
    <row r="7" ht="17.25" customHeight="1" spans="1:4">
      <c r="A7" s="169" t="s">
        <v>9</v>
      </c>
      <c r="B7" s="76"/>
      <c r="C7" s="169" t="s">
        <v>10</v>
      </c>
      <c r="D7" s="76"/>
    </row>
    <row r="8" ht="17.25" customHeight="1" spans="1:4">
      <c r="A8" s="169" t="s">
        <v>11</v>
      </c>
      <c r="B8" s="76"/>
      <c r="C8" s="202" t="s">
        <v>12</v>
      </c>
      <c r="D8" s="76"/>
    </row>
    <row r="9" ht="17.25" customHeight="1" spans="1:4">
      <c r="A9" s="169" t="s">
        <v>13</v>
      </c>
      <c r="B9" s="76"/>
      <c r="C9" s="202" t="s">
        <v>14</v>
      </c>
      <c r="D9" s="76"/>
    </row>
    <row r="10" ht="17.25" customHeight="1" spans="1:4">
      <c r="A10" s="169" t="s">
        <v>15</v>
      </c>
      <c r="B10" s="76">
        <v>525401</v>
      </c>
      <c r="C10" s="202" t="s">
        <v>16</v>
      </c>
      <c r="D10" s="76">
        <v>15721668.93</v>
      </c>
    </row>
    <row r="11" ht="17.25" customHeight="1" spans="1:4">
      <c r="A11" s="169" t="s">
        <v>17</v>
      </c>
      <c r="B11" s="76"/>
      <c r="C11" s="202" t="s">
        <v>18</v>
      </c>
      <c r="D11" s="76"/>
    </row>
    <row r="12" ht="17.25" customHeight="1" spans="1:4">
      <c r="A12" s="169" t="s">
        <v>19</v>
      </c>
      <c r="B12" s="76"/>
      <c r="C12" s="31" t="s">
        <v>20</v>
      </c>
      <c r="D12" s="76"/>
    </row>
    <row r="13" ht="17.25" customHeight="1" spans="1:4">
      <c r="A13" s="169" t="s">
        <v>21</v>
      </c>
      <c r="B13" s="76"/>
      <c r="C13" s="31" t="s">
        <v>22</v>
      </c>
      <c r="D13" s="76">
        <v>1175706</v>
      </c>
    </row>
    <row r="14" ht="17.25" customHeight="1" spans="1:4">
      <c r="A14" s="169" t="s">
        <v>23</v>
      </c>
      <c r="B14" s="76"/>
      <c r="C14" s="31" t="s">
        <v>24</v>
      </c>
      <c r="D14" s="76">
        <v>1016568</v>
      </c>
    </row>
    <row r="15" ht="17.25" customHeight="1" spans="1:4">
      <c r="A15" s="169" t="s">
        <v>25</v>
      </c>
      <c r="B15" s="76">
        <v>525401</v>
      </c>
      <c r="C15" s="31" t="s">
        <v>26</v>
      </c>
      <c r="D15" s="76"/>
    </row>
    <row r="16" ht="17.25" customHeight="1" spans="1:4">
      <c r="A16" s="145"/>
      <c r="B16" s="76"/>
      <c r="C16" s="31" t="s">
        <v>27</v>
      </c>
      <c r="D16" s="76"/>
    </row>
    <row r="17" ht="17.25" customHeight="1" spans="1:4">
      <c r="A17" s="170"/>
      <c r="B17" s="76"/>
      <c r="C17" s="31" t="s">
        <v>28</v>
      </c>
      <c r="D17" s="76"/>
    </row>
    <row r="18" ht="17.25" customHeight="1" spans="1:4">
      <c r="A18" s="170"/>
      <c r="B18" s="76"/>
      <c r="C18" s="31" t="s">
        <v>29</v>
      </c>
      <c r="D18" s="76"/>
    </row>
    <row r="19" ht="17.25" customHeight="1" spans="1:4">
      <c r="A19" s="170"/>
      <c r="B19" s="76"/>
      <c r="C19" s="31" t="s">
        <v>30</v>
      </c>
      <c r="D19" s="76"/>
    </row>
    <row r="20" ht="17.25" customHeight="1" spans="1:4">
      <c r="A20" s="170"/>
      <c r="B20" s="76"/>
      <c r="C20" s="31" t="s">
        <v>31</v>
      </c>
      <c r="D20" s="76"/>
    </row>
    <row r="21" ht="17.25" customHeight="1" spans="1:4">
      <c r="A21" s="170"/>
      <c r="B21" s="76"/>
      <c r="C21" s="31" t="s">
        <v>32</v>
      </c>
      <c r="D21" s="76"/>
    </row>
    <row r="22" ht="17.25" customHeight="1" spans="1:4">
      <c r="A22" s="170"/>
      <c r="B22" s="76"/>
      <c r="C22" s="31" t="s">
        <v>33</v>
      </c>
      <c r="D22" s="76"/>
    </row>
    <row r="23" ht="17.25" customHeight="1" spans="1:4">
      <c r="A23" s="170"/>
      <c r="B23" s="76"/>
      <c r="C23" s="31" t="s">
        <v>34</v>
      </c>
      <c r="D23" s="76"/>
    </row>
    <row r="24" ht="17.25" customHeight="1" spans="1:4">
      <c r="A24" s="170"/>
      <c r="B24" s="76"/>
      <c r="C24" s="31" t="s">
        <v>35</v>
      </c>
      <c r="D24" s="76">
        <v>954324</v>
      </c>
    </row>
    <row r="25" ht="17.25" customHeight="1" spans="1:4">
      <c r="A25" s="170"/>
      <c r="B25" s="76"/>
      <c r="C25" s="31" t="s">
        <v>36</v>
      </c>
      <c r="D25" s="76"/>
    </row>
    <row r="26" ht="17.25" customHeight="1" spans="1:4">
      <c r="A26" s="170"/>
      <c r="B26" s="76"/>
      <c r="C26" s="145" t="s">
        <v>37</v>
      </c>
      <c r="D26" s="76"/>
    </row>
    <row r="27" ht="17.25" customHeight="1" spans="1:4">
      <c r="A27" s="170"/>
      <c r="B27" s="76"/>
      <c r="C27" s="31" t="s">
        <v>38</v>
      </c>
      <c r="D27" s="76"/>
    </row>
    <row r="28" ht="16.5" customHeight="1" spans="1:4">
      <c r="A28" s="170"/>
      <c r="B28" s="76"/>
      <c r="C28" s="31" t="s">
        <v>39</v>
      </c>
      <c r="D28" s="76"/>
    </row>
    <row r="29" ht="16.5" customHeight="1" spans="1:4">
      <c r="A29" s="170"/>
      <c r="B29" s="76"/>
      <c r="C29" s="145" t="s">
        <v>40</v>
      </c>
      <c r="D29" s="76"/>
    </row>
    <row r="30" ht="17.25" customHeight="1" spans="1:4">
      <c r="A30" s="170"/>
      <c r="B30" s="76"/>
      <c r="C30" s="145" t="s">
        <v>41</v>
      </c>
      <c r="D30" s="76"/>
    </row>
    <row r="31" ht="17.25" customHeight="1" spans="1:4">
      <c r="A31" s="170"/>
      <c r="B31" s="76"/>
      <c r="C31" s="31" t="s">
        <v>42</v>
      </c>
      <c r="D31" s="76"/>
    </row>
    <row r="32" ht="16.5" customHeight="1" spans="1:4">
      <c r="A32" s="170" t="s">
        <v>43</v>
      </c>
      <c r="B32" s="76">
        <v>18317169</v>
      </c>
      <c r="C32" s="170" t="s">
        <v>44</v>
      </c>
      <c r="D32" s="76">
        <v>18868266.93</v>
      </c>
    </row>
    <row r="33" ht="16.5" customHeight="1" spans="1:4">
      <c r="A33" s="145" t="s">
        <v>45</v>
      </c>
      <c r="B33" s="76">
        <v>551097.93</v>
      </c>
      <c r="C33" s="145" t="s">
        <v>46</v>
      </c>
      <c r="D33" s="76"/>
    </row>
    <row r="34" ht="16.5" customHeight="1" spans="1:4">
      <c r="A34" s="31" t="s">
        <v>47</v>
      </c>
      <c r="B34" s="76">
        <v>551097.93</v>
      </c>
      <c r="C34" s="31" t="s">
        <v>47</v>
      </c>
      <c r="D34" s="76"/>
    </row>
    <row r="35" ht="16.5" customHeight="1" spans="1:4">
      <c r="A35" s="31" t="s">
        <v>48</v>
      </c>
      <c r="B35" s="76"/>
      <c r="C35" s="31" t="s">
        <v>49</v>
      </c>
      <c r="D35" s="76"/>
    </row>
    <row r="36" ht="16.5" customHeight="1" spans="1:4">
      <c r="A36" s="171" t="s">
        <v>50</v>
      </c>
      <c r="B36" s="76">
        <v>18868266.93</v>
      </c>
      <c r="C36" s="171" t="s">
        <v>51</v>
      </c>
      <c r="D36" s="76">
        <v>18868266.93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showZeros="0" workbookViewId="0">
      <selection activeCell="A12" sqref="A12"/>
    </sheetView>
  </sheetViews>
  <sheetFormatPr defaultColWidth="9" defaultRowHeight="14.25" customHeight="1" outlineLevelCol="5"/>
  <cols>
    <col min="1" max="1" width="32.1047619047619" customWidth="1"/>
    <col min="2" max="2" width="20.6666666666667" customWidth="1"/>
    <col min="3" max="3" width="32.1047619047619" customWidth="1"/>
    <col min="4" max="4" width="27.6666666666667" customWidth="1"/>
    <col min="5" max="6" width="36.6666666666667" customWidth="1"/>
  </cols>
  <sheetData>
    <row r="1" ht="12" customHeight="1" spans="1:6">
      <c r="A1" s="114">
        <v>1</v>
      </c>
      <c r="B1" s="115">
        <v>0</v>
      </c>
      <c r="C1" s="114">
        <v>1</v>
      </c>
      <c r="D1" s="116"/>
      <c r="E1" s="116"/>
      <c r="F1" s="113" t="s">
        <v>373</v>
      </c>
    </row>
    <row r="2" ht="42" customHeight="1" spans="1:6">
      <c r="A2" s="205" t="str">
        <f>"2026"&amp;"年部门政府性基金预算支出预算表"</f>
        <v>2026年部门政府性基金预算支出预算表</v>
      </c>
      <c r="B2" s="117" t="s">
        <v>374</v>
      </c>
      <c r="C2" s="118"/>
      <c r="D2" s="119"/>
      <c r="E2" s="119"/>
      <c r="F2" s="119"/>
    </row>
    <row r="3" ht="13.5" customHeight="1" spans="1:6">
      <c r="A3" s="4" t="str">
        <f>"单位名称："&amp;"东北师范大学盘龙实验学校"</f>
        <v>单位名称：东北师范大学盘龙实验学校</v>
      </c>
      <c r="B3" s="4" t="s">
        <v>375</v>
      </c>
      <c r="C3" s="114"/>
      <c r="D3" s="116"/>
      <c r="E3" s="116"/>
      <c r="F3" s="113" t="s">
        <v>1</v>
      </c>
    </row>
    <row r="4" ht="19.5" customHeight="1" spans="1:6">
      <c r="A4" s="120" t="s">
        <v>182</v>
      </c>
      <c r="B4" s="121" t="s">
        <v>72</v>
      </c>
      <c r="C4" s="120" t="s">
        <v>73</v>
      </c>
      <c r="D4" s="10" t="s">
        <v>376</v>
      </c>
      <c r="E4" s="11"/>
      <c r="F4" s="12"/>
    </row>
    <row r="5" ht="18.75" customHeight="1" spans="1:6">
      <c r="A5" s="122"/>
      <c r="B5" s="123"/>
      <c r="C5" s="122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4" t="s">
        <v>83</v>
      </c>
      <c r="C6" s="65">
        <v>3</v>
      </c>
      <c r="D6" s="125">
        <v>4</v>
      </c>
      <c r="E6" s="125">
        <v>5</v>
      </c>
      <c r="F6" s="125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26" t="s">
        <v>171</v>
      </c>
      <c r="B9" s="126" t="s">
        <v>171</v>
      </c>
      <c r="C9" s="127" t="s">
        <v>171</v>
      </c>
      <c r="D9" s="76"/>
      <c r="E9" s="76"/>
      <c r="F9" s="76"/>
    </row>
    <row r="10" ht="16.2" customHeight="1" spans="1:1">
      <c r="A10" s="68" t="s">
        <v>377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showZeros="0" workbookViewId="0">
      <selection activeCell="A4" sqref="A4:A6"/>
    </sheetView>
  </sheetViews>
  <sheetFormatPr defaultColWidth="9" defaultRowHeight="14.25" customHeight="1"/>
  <cols>
    <col min="1" max="1" width="41.1047619047619" customWidth="1"/>
    <col min="2" max="2" width="21.6666666666667" customWidth="1"/>
    <col min="3" max="3" width="35.3333333333333" customWidth="1"/>
    <col min="4" max="4" width="7.66666666666667" customWidth="1"/>
    <col min="5" max="5" width="11.1047619047619" customWidth="1"/>
    <col min="6" max="6" width="13.3333333333333" customWidth="1"/>
    <col min="7" max="16" width="20" customWidth="1"/>
    <col min="17" max="17" width="19.8857142857143" customWidth="1"/>
  </cols>
  <sheetData>
    <row r="1" ht="15.75" customHeight="1" spans="1:17">
      <c r="A1" s="77"/>
      <c r="P1" s="2"/>
      <c r="Q1" s="2" t="s">
        <v>378</v>
      </c>
    </row>
    <row r="2" ht="41.25" customHeight="1" spans="1:17">
      <c r="A2" s="80" t="s">
        <v>379</v>
      </c>
      <c r="B2" s="3"/>
      <c r="C2" s="3"/>
      <c r="D2" s="3"/>
      <c r="E2" s="3"/>
      <c r="F2" s="3"/>
      <c r="G2" s="3"/>
      <c r="H2" s="3"/>
      <c r="I2" s="3"/>
      <c r="J2" s="3"/>
      <c r="K2" s="63"/>
      <c r="L2" s="3"/>
      <c r="M2" s="3"/>
      <c r="N2" s="63"/>
      <c r="O2" s="3"/>
      <c r="P2" s="63"/>
      <c r="Q2" s="63"/>
    </row>
    <row r="3" ht="18.75" customHeight="1" spans="1:17">
      <c r="A3" s="83" t="str">
        <f>部门政府性基金预算支出预算表06!A3</f>
        <v>单位名称：东北师范大学盘龙实验学校</v>
      </c>
      <c r="B3" s="6"/>
      <c r="C3" s="6"/>
      <c r="D3" s="6"/>
      <c r="E3" s="6"/>
      <c r="F3" s="6"/>
      <c r="G3" s="6"/>
      <c r="H3" s="6"/>
      <c r="I3" s="6"/>
      <c r="J3" s="6"/>
      <c r="P3" s="7"/>
      <c r="Q3" s="113" t="s">
        <v>1</v>
      </c>
    </row>
    <row r="4" ht="15.75" customHeight="1" spans="1:17">
      <c r="A4" s="84" t="s">
        <v>380</v>
      </c>
      <c r="B4" s="103" t="s">
        <v>381</v>
      </c>
      <c r="C4" s="103" t="s">
        <v>382</v>
      </c>
      <c r="D4" s="103" t="s">
        <v>383</v>
      </c>
      <c r="E4" s="103" t="s">
        <v>384</v>
      </c>
      <c r="F4" s="103" t="s">
        <v>385</v>
      </c>
      <c r="G4" s="86" t="s">
        <v>189</v>
      </c>
      <c r="H4" s="86"/>
      <c r="I4" s="86"/>
      <c r="J4" s="86"/>
      <c r="K4" s="87"/>
      <c r="L4" s="86"/>
      <c r="M4" s="86"/>
      <c r="N4" s="98"/>
      <c r="O4" s="86"/>
      <c r="P4" s="87"/>
      <c r="Q4" s="99"/>
    </row>
    <row r="5" ht="17.25" customHeight="1" spans="1:17">
      <c r="A5" s="88"/>
      <c r="B5" s="89"/>
      <c r="C5" s="89"/>
      <c r="D5" s="89"/>
      <c r="E5" s="89"/>
      <c r="F5" s="89"/>
      <c r="G5" s="89" t="s">
        <v>55</v>
      </c>
      <c r="H5" s="89" t="s">
        <v>58</v>
      </c>
      <c r="I5" s="89" t="s">
        <v>386</v>
      </c>
      <c r="J5" s="89" t="s">
        <v>387</v>
      </c>
      <c r="K5" s="90" t="s">
        <v>388</v>
      </c>
      <c r="L5" s="100" t="s">
        <v>389</v>
      </c>
      <c r="M5" s="100"/>
      <c r="N5" s="101"/>
      <c r="O5" s="100"/>
      <c r="P5" s="102"/>
      <c r="Q5" s="91"/>
    </row>
    <row r="6" ht="54" customHeight="1" spans="1:17">
      <c r="A6" s="91"/>
      <c r="B6" s="92"/>
      <c r="C6" s="92"/>
      <c r="D6" s="92"/>
      <c r="E6" s="92"/>
      <c r="F6" s="92"/>
      <c r="G6" s="92"/>
      <c r="H6" s="92" t="s">
        <v>57</v>
      </c>
      <c r="I6" s="92"/>
      <c r="J6" s="92"/>
      <c r="K6" s="93"/>
      <c r="L6" s="92" t="s">
        <v>57</v>
      </c>
      <c r="M6" s="92" t="s">
        <v>64</v>
      </c>
      <c r="N6" s="91" t="s">
        <v>65</v>
      </c>
      <c r="O6" s="92" t="s">
        <v>66</v>
      </c>
      <c r="P6" s="93" t="s">
        <v>67</v>
      </c>
      <c r="Q6" s="91" t="s">
        <v>68</v>
      </c>
    </row>
    <row r="7" ht="18" customHeight="1" spans="1:17">
      <c r="A7" s="104">
        <v>3</v>
      </c>
      <c r="B7" s="104">
        <v>4</v>
      </c>
      <c r="C7" s="105">
        <v>5</v>
      </c>
      <c r="D7" s="105">
        <v>6</v>
      </c>
      <c r="E7" s="105">
        <v>7</v>
      </c>
      <c r="F7" s="105">
        <v>8</v>
      </c>
      <c r="G7" s="105">
        <v>9</v>
      </c>
      <c r="H7" s="105">
        <v>10</v>
      </c>
      <c r="I7" s="105">
        <v>11</v>
      </c>
      <c r="J7" s="105">
        <v>12</v>
      </c>
      <c r="K7" s="105">
        <v>13</v>
      </c>
      <c r="L7" s="105">
        <v>14</v>
      </c>
      <c r="M7" s="105">
        <v>15</v>
      </c>
      <c r="N7" s="105">
        <v>16</v>
      </c>
      <c r="O7" s="105">
        <v>17</v>
      </c>
      <c r="P7" s="105">
        <v>18</v>
      </c>
      <c r="Q7" s="105">
        <v>19</v>
      </c>
    </row>
    <row r="8" ht="21" customHeight="1" spans="1:17">
      <c r="A8" s="94" t="s">
        <v>200</v>
      </c>
      <c r="B8" s="106" t="s">
        <v>390</v>
      </c>
      <c r="C8" s="106" t="s">
        <v>390</v>
      </c>
      <c r="D8" s="106" t="s">
        <v>391</v>
      </c>
      <c r="E8" s="107">
        <v>1</v>
      </c>
      <c r="F8" s="76">
        <v>3500</v>
      </c>
      <c r="G8" s="76">
        <v>3500</v>
      </c>
      <c r="H8" s="76">
        <v>3500</v>
      </c>
      <c r="I8" s="76"/>
      <c r="J8" s="76"/>
      <c r="K8" s="76"/>
      <c r="L8" s="76"/>
      <c r="M8" s="76"/>
      <c r="N8" s="76"/>
      <c r="O8" s="76"/>
      <c r="P8" s="76"/>
      <c r="Q8" s="76"/>
    </row>
    <row r="9" ht="21" customHeight="1" spans="1:17">
      <c r="A9" s="94" t="s">
        <v>200</v>
      </c>
      <c r="B9" s="106" t="s">
        <v>392</v>
      </c>
      <c r="C9" s="106" t="s">
        <v>393</v>
      </c>
      <c r="D9" s="106" t="s">
        <v>394</v>
      </c>
      <c r="E9" s="107">
        <v>1</v>
      </c>
      <c r="F9" s="76">
        <v>2800</v>
      </c>
      <c r="G9" s="76">
        <v>2800</v>
      </c>
      <c r="H9" s="76">
        <v>2800</v>
      </c>
      <c r="I9" s="76"/>
      <c r="J9" s="76"/>
      <c r="K9" s="76"/>
      <c r="L9" s="76"/>
      <c r="M9" s="76"/>
      <c r="N9" s="76"/>
      <c r="O9" s="76"/>
      <c r="P9" s="76"/>
      <c r="Q9" s="76"/>
    </row>
    <row r="10" ht="21" customHeight="1" spans="1:17">
      <c r="A10" s="94" t="s">
        <v>200</v>
      </c>
      <c r="B10" s="106" t="s">
        <v>395</v>
      </c>
      <c r="C10" s="106" t="s">
        <v>393</v>
      </c>
      <c r="D10" s="106" t="s">
        <v>394</v>
      </c>
      <c r="E10" s="107">
        <v>2</v>
      </c>
      <c r="F10" s="76">
        <v>6400</v>
      </c>
      <c r="G10" s="76">
        <v>6400</v>
      </c>
      <c r="H10" s="76">
        <v>6400</v>
      </c>
      <c r="I10" s="76"/>
      <c r="J10" s="76"/>
      <c r="K10" s="76"/>
      <c r="L10" s="76"/>
      <c r="M10" s="76"/>
      <c r="N10" s="76"/>
      <c r="O10" s="76"/>
      <c r="P10" s="76"/>
      <c r="Q10" s="76"/>
    </row>
    <row r="11" ht="21" customHeight="1" spans="1:17">
      <c r="A11" s="94" t="s">
        <v>200</v>
      </c>
      <c r="B11" s="106" t="s">
        <v>396</v>
      </c>
      <c r="C11" s="106" t="s">
        <v>397</v>
      </c>
      <c r="D11" s="106" t="s">
        <v>398</v>
      </c>
      <c r="E11" s="107">
        <v>4</v>
      </c>
      <c r="F11" s="76">
        <v>3800</v>
      </c>
      <c r="G11" s="76">
        <v>3800</v>
      </c>
      <c r="H11" s="76">
        <v>3800</v>
      </c>
      <c r="I11" s="76"/>
      <c r="J11" s="76"/>
      <c r="K11" s="76"/>
      <c r="L11" s="76"/>
      <c r="M11" s="76"/>
      <c r="N11" s="76"/>
      <c r="O11" s="76"/>
      <c r="P11" s="76"/>
      <c r="Q11" s="76"/>
    </row>
    <row r="12" ht="21" customHeight="1" spans="1:17">
      <c r="A12" s="94" t="s">
        <v>200</v>
      </c>
      <c r="B12" s="106" t="s">
        <v>399</v>
      </c>
      <c r="C12" s="106" t="s">
        <v>397</v>
      </c>
      <c r="D12" s="106" t="s">
        <v>400</v>
      </c>
      <c r="E12" s="107">
        <v>4</v>
      </c>
      <c r="F12" s="76">
        <v>1440</v>
      </c>
      <c r="G12" s="76">
        <v>1440</v>
      </c>
      <c r="H12" s="76">
        <v>1440</v>
      </c>
      <c r="I12" s="76"/>
      <c r="J12" s="76"/>
      <c r="K12" s="76"/>
      <c r="L12" s="76"/>
      <c r="M12" s="76"/>
      <c r="N12" s="76"/>
      <c r="O12" s="76"/>
      <c r="P12" s="76"/>
      <c r="Q12" s="76"/>
    </row>
    <row r="13" ht="21" customHeight="1" spans="1:17">
      <c r="A13" s="94" t="s">
        <v>200</v>
      </c>
      <c r="B13" s="106" t="s">
        <v>401</v>
      </c>
      <c r="C13" s="106" t="s">
        <v>397</v>
      </c>
      <c r="D13" s="106" t="s">
        <v>398</v>
      </c>
      <c r="E13" s="107">
        <v>16</v>
      </c>
      <c r="F13" s="76">
        <v>12960</v>
      </c>
      <c r="G13" s="76">
        <v>12960</v>
      </c>
      <c r="H13" s="76">
        <v>12960</v>
      </c>
      <c r="I13" s="76"/>
      <c r="J13" s="76"/>
      <c r="K13" s="76"/>
      <c r="L13" s="76"/>
      <c r="M13" s="76"/>
      <c r="N13" s="76"/>
      <c r="O13" s="76"/>
      <c r="P13" s="76"/>
      <c r="Q13" s="76"/>
    </row>
    <row r="14" ht="21" customHeight="1" spans="1:17">
      <c r="A14" s="94" t="s">
        <v>200</v>
      </c>
      <c r="B14" s="106" t="s">
        <v>402</v>
      </c>
      <c r="C14" s="106" t="s">
        <v>397</v>
      </c>
      <c r="D14" s="106" t="s">
        <v>403</v>
      </c>
      <c r="E14" s="107">
        <v>16</v>
      </c>
      <c r="F14" s="76">
        <v>14400</v>
      </c>
      <c r="G14" s="76">
        <v>14400</v>
      </c>
      <c r="H14" s="76">
        <v>14400</v>
      </c>
      <c r="I14" s="76"/>
      <c r="J14" s="76"/>
      <c r="K14" s="76"/>
      <c r="L14" s="76"/>
      <c r="M14" s="76"/>
      <c r="N14" s="76"/>
      <c r="O14" s="76"/>
      <c r="P14" s="76"/>
      <c r="Q14" s="76"/>
    </row>
    <row r="15" ht="21" customHeight="1" spans="1:17">
      <c r="A15" s="94" t="s">
        <v>200</v>
      </c>
      <c r="B15" s="106" t="s">
        <v>404</v>
      </c>
      <c r="C15" s="106" t="s">
        <v>397</v>
      </c>
      <c r="D15" s="106" t="s">
        <v>400</v>
      </c>
      <c r="E15" s="107">
        <v>4</v>
      </c>
      <c r="F15" s="76">
        <v>880</v>
      </c>
      <c r="G15" s="76">
        <v>880</v>
      </c>
      <c r="H15" s="76">
        <v>880</v>
      </c>
      <c r="I15" s="76"/>
      <c r="J15" s="76"/>
      <c r="K15" s="76"/>
      <c r="L15" s="76"/>
      <c r="M15" s="76"/>
      <c r="N15" s="76"/>
      <c r="O15" s="76"/>
      <c r="P15" s="76"/>
      <c r="Q15" s="76"/>
    </row>
    <row r="16" ht="21" customHeight="1" spans="1:17">
      <c r="A16" s="94" t="s">
        <v>200</v>
      </c>
      <c r="B16" s="106" t="s">
        <v>405</v>
      </c>
      <c r="C16" s="106" t="s">
        <v>397</v>
      </c>
      <c r="D16" s="106" t="s">
        <v>403</v>
      </c>
      <c r="E16" s="107">
        <v>3</v>
      </c>
      <c r="F16" s="76">
        <v>660</v>
      </c>
      <c r="G16" s="76">
        <v>660</v>
      </c>
      <c r="H16" s="76">
        <v>660</v>
      </c>
      <c r="I16" s="76"/>
      <c r="J16" s="76"/>
      <c r="K16" s="76"/>
      <c r="L16" s="76"/>
      <c r="M16" s="76"/>
      <c r="N16" s="76"/>
      <c r="O16" s="76"/>
      <c r="P16" s="76"/>
      <c r="Q16" s="76"/>
    </row>
    <row r="17" ht="21" customHeight="1" spans="1:17">
      <c r="A17" s="94" t="s">
        <v>200</v>
      </c>
      <c r="B17" s="106" t="s">
        <v>406</v>
      </c>
      <c r="C17" s="106" t="s">
        <v>407</v>
      </c>
      <c r="D17" s="106" t="s">
        <v>398</v>
      </c>
      <c r="E17" s="107">
        <v>50</v>
      </c>
      <c r="F17" s="76">
        <v>47500</v>
      </c>
      <c r="G17" s="76">
        <v>47500</v>
      </c>
      <c r="H17" s="76">
        <v>47500</v>
      </c>
      <c r="I17" s="76"/>
      <c r="J17" s="76"/>
      <c r="K17" s="76"/>
      <c r="L17" s="76"/>
      <c r="M17" s="76"/>
      <c r="N17" s="76"/>
      <c r="O17" s="76"/>
      <c r="P17" s="76"/>
      <c r="Q17" s="76"/>
    </row>
    <row r="18" ht="21" customHeight="1" spans="1:17">
      <c r="A18" s="94" t="s">
        <v>200</v>
      </c>
      <c r="B18" s="106" t="s">
        <v>408</v>
      </c>
      <c r="C18" s="106" t="s">
        <v>409</v>
      </c>
      <c r="D18" s="106" t="s">
        <v>391</v>
      </c>
      <c r="E18" s="107">
        <v>1</v>
      </c>
      <c r="F18" s="76">
        <v>14500</v>
      </c>
      <c r="G18" s="76">
        <v>14500</v>
      </c>
      <c r="H18" s="76">
        <v>14500</v>
      </c>
      <c r="I18" s="76"/>
      <c r="J18" s="76"/>
      <c r="K18" s="76"/>
      <c r="L18" s="76"/>
      <c r="M18" s="76"/>
      <c r="N18" s="76"/>
      <c r="O18" s="76"/>
      <c r="P18" s="76"/>
      <c r="Q18" s="76"/>
    </row>
    <row r="19" ht="21" customHeight="1" spans="1:17">
      <c r="A19" s="94" t="s">
        <v>200</v>
      </c>
      <c r="B19" s="106" t="s">
        <v>410</v>
      </c>
      <c r="C19" s="106" t="s">
        <v>411</v>
      </c>
      <c r="D19" s="106" t="s">
        <v>391</v>
      </c>
      <c r="E19" s="107">
        <v>10</v>
      </c>
      <c r="F19" s="76">
        <v>6500</v>
      </c>
      <c r="G19" s="76">
        <v>6500</v>
      </c>
      <c r="H19" s="76">
        <v>6500</v>
      </c>
      <c r="I19" s="76"/>
      <c r="J19" s="76"/>
      <c r="K19" s="76"/>
      <c r="L19" s="76"/>
      <c r="M19" s="76"/>
      <c r="N19" s="76"/>
      <c r="O19" s="76"/>
      <c r="P19" s="76"/>
      <c r="Q19" s="76"/>
    </row>
    <row r="20" ht="21" customHeight="1" spans="1:17">
      <c r="A20" s="94" t="s">
        <v>200</v>
      </c>
      <c r="B20" s="106" t="s">
        <v>412</v>
      </c>
      <c r="C20" s="106" t="s">
        <v>413</v>
      </c>
      <c r="D20" s="106" t="s">
        <v>391</v>
      </c>
      <c r="E20" s="107">
        <v>3</v>
      </c>
      <c r="F20" s="76">
        <v>12000</v>
      </c>
      <c r="G20" s="76">
        <v>12000</v>
      </c>
      <c r="H20" s="76">
        <v>12000</v>
      </c>
      <c r="I20" s="76"/>
      <c r="J20" s="76"/>
      <c r="K20" s="76"/>
      <c r="L20" s="76"/>
      <c r="M20" s="76"/>
      <c r="N20" s="76"/>
      <c r="O20" s="76"/>
      <c r="P20" s="76"/>
      <c r="Q20" s="76"/>
    </row>
    <row r="21" ht="21" customHeight="1" spans="1:17">
      <c r="A21" s="94" t="s">
        <v>200</v>
      </c>
      <c r="B21" s="106" t="s">
        <v>414</v>
      </c>
      <c r="C21" s="106" t="s">
        <v>415</v>
      </c>
      <c r="D21" s="106" t="s">
        <v>391</v>
      </c>
      <c r="E21" s="107">
        <v>14</v>
      </c>
      <c r="F21" s="76">
        <v>10500</v>
      </c>
      <c r="G21" s="76">
        <v>10500</v>
      </c>
      <c r="H21" s="76">
        <v>10500</v>
      </c>
      <c r="I21" s="76"/>
      <c r="J21" s="76"/>
      <c r="K21" s="76"/>
      <c r="L21" s="76"/>
      <c r="M21" s="76"/>
      <c r="N21" s="76"/>
      <c r="O21" s="76"/>
      <c r="P21" s="76"/>
      <c r="Q21" s="76"/>
    </row>
    <row r="22" ht="21" customHeight="1" spans="1:17">
      <c r="A22" s="94" t="s">
        <v>200</v>
      </c>
      <c r="B22" s="106" t="s">
        <v>416</v>
      </c>
      <c r="C22" s="106" t="s">
        <v>417</v>
      </c>
      <c r="D22" s="106" t="s">
        <v>391</v>
      </c>
      <c r="E22" s="107">
        <v>2</v>
      </c>
      <c r="F22" s="76">
        <v>5300</v>
      </c>
      <c r="G22" s="76">
        <v>5300</v>
      </c>
      <c r="H22" s="76">
        <v>5300</v>
      </c>
      <c r="I22" s="76"/>
      <c r="J22" s="76"/>
      <c r="K22" s="76"/>
      <c r="L22" s="76"/>
      <c r="M22" s="76"/>
      <c r="N22" s="76"/>
      <c r="O22" s="76"/>
      <c r="P22" s="76"/>
      <c r="Q22" s="76"/>
    </row>
    <row r="23" ht="21" customHeight="1" spans="1:17">
      <c r="A23" s="95"/>
      <c r="B23" s="108"/>
      <c r="C23" s="108"/>
      <c r="D23" s="108"/>
      <c r="E23" s="109"/>
      <c r="F23" s="76">
        <v>143140</v>
      </c>
      <c r="G23" s="76">
        <v>143140</v>
      </c>
      <c r="H23" s="76">
        <v>143140</v>
      </c>
      <c r="I23" s="76"/>
      <c r="J23" s="76"/>
      <c r="K23" s="76"/>
      <c r="L23" s="76"/>
      <c r="M23" s="76"/>
      <c r="N23" s="76"/>
      <c r="O23" s="76"/>
      <c r="P23" s="76"/>
      <c r="Q23" s="76"/>
    </row>
    <row r="24" ht="21" customHeight="1" spans="1:17">
      <c r="A24" s="4"/>
      <c r="B24" s="110"/>
      <c r="C24" s="110"/>
      <c r="D24" s="110"/>
      <c r="E24" s="111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</sheetData>
  <mergeCells count="17">
    <mergeCell ref="A2:Q2"/>
    <mergeCell ref="A3:F3"/>
    <mergeCell ref="G4:Q4"/>
    <mergeCell ref="L5:Q5"/>
    <mergeCell ref="A23:E23"/>
    <mergeCell ref="A24:Q2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showZeros="0" workbookViewId="0">
      <selection activeCell="C17" sqref="C17"/>
    </sheetView>
  </sheetViews>
  <sheetFormatPr defaultColWidth="9" defaultRowHeight="14.25" customHeight="1"/>
  <cols>
    <col min="1" max="3" width="39.1047619047619" customWidth="1"/>
    <col min="4" max="12" width="20.4380952380952" customWidth="1"/>
    <col min="13" max="14" width="20.3333333333333" customWidth="1"/>
  </cols>
  <sheetData>
    <row r="1" ht="16.5" customHeight="1" spans="1:14">
      <c r="A1" s="77"/>
      <c r="B1" s="77"/>
      <c r="C1" s="77"/>
      <c r="D1" s="78"/>
      <c r="E1" s="78"/>
      <c r="F1" s="78"/>
      <c r="G1" s="78"/>
      <c r="H1" s="79"/>
      <c r="I1" s="78"/>
      <c r="J1" s="78"/>
      <c r="K1" s="77"/>
      <c r="L1" s="78"/>
      <c r="M1" s="96"/>
      <c r="N1" s="96" t="s">
        <v>418</v>
      </c>
    </row>
    <row r="2" ht="41.25" customHeight="1" spans="1:14">
      <c r="A2" s="80" t="s">
        <v>419</v>
      </c>
      <c r="B2" s="63"/>
      <c r="C2" s="63"/>
      <c r="D2" s="81"/>
      <c r="E2" s="81"/>
      <c r="F2" s="81"/>
      <c r="G2" s="81"/>
      <c r="H2" s="82"/>
      <c r="I2" s="81"/>
      <c r="J2" s="81"/>
      <c r="K2" s="63"/>
      <c r="L2" s="81"/>
      <c r="M2" s="82"/>
      <c r="N2" s="63"/>
    </row>
    <row r="3" ht="22.5" customHeight="1" spans="1:14">
      <c r="A3" s="83" t="str">
        <f>部门政府采购预算表07!A3</f>
        <v>单位名称：东北师范大学盘龙实验学校</v>
      </c>
      <c r="B3" s="83"/>
      <c r="C3" s="83"/>
      <c r="D3" s="72"/>
      <c r="E3" s="72"/>
      <c r="F3" s="72"/>
      <c r="G3" s="72"/>
      <c r="H3" s="79"/>
      <c r="I3" s="78"/>
      <c r="J3" s="78"/>
      <c r="K3" s="77"/>
      <c r="L3" s="78"/>
      <c r="M3" s="97"/>
      <c r="N3" s="96" t="s">
        <v>1</v>
      </c>
    </row>
    <row r="4" ht="24" customHeight="1" spans="1:14">
      <c r="A4" s="84" t="s">
        <v>380</v>
      </c>
      <c r="B4" s="84" t="s">
        <v>420</v>
      </c>
      <c r="C4" s="85" t="s">
        <v>421</v>
      </c>
      <c r="D4" s="86" t="s">
        <v>189</v>
      </c>
      <c r="E4" s="86"/>
      <c r="F4" s="86"/>
      <c r="G4" s="86"/>
      <c r="H4" s="87"/>
      <c r="I4" s="86"/>
      <c r="J4" s="86"/>
      <c r="K4" s="98"/>
      <c r="L4" s="86"/>
      <c r="M4" s="87"/>
      <c r="N4" s="99"/>
    </row>
    <row r="5" ht="24" customHeight="1" spans="1:14">
      <c r="A5" s="88"/>
      <c r="B5" s="88"/>
      <c r="C5" s="88"/>
      <c r="D5" s="89" t="s">
        <v>55</v>
      </c>
      <c r="E5" s="89" t="s">
        <v>58</v>
      </c>
      <c r="F5" s="89" t="s">
        <v>386</v>
      </c>
      <c r="G5" s="89" t="s">
        <v>387</v>
      </c>
      <c r="H5" s="90" t="s">
        <v>388</v>
      </c>
      <c r="I5" s="100" t="s">
        <v>389</v>
      </c>
      <c r="J5" s="100"/>
      <c r="K5" s="101"/>
      <c r="L5" s="100"/>
      <c r="M5" s="102"/>
      <c r="N5" s="91"/>
    </row>
    <row r="6" ht="54" customHeight="1" spans="1:14">
      <c r="A6" s="91"/>
      <c r="B6" s="91"/>
      <c r="C6" s="91"/>
      <c r="D6" s="92"/>
      <c r="E6" s="92" t="s">
        <v>57</v>
      </c>
      <c r="F6" s="92"/>
      <c r="G6" s="92"/>
      <c r="H6" s="93"/>
      <c r="I6" s="92" t="s">
        <v>57</v>
      </c>
      <c r="J6" s="92" t="s">
        <v>64</v>
      </c>
      <c r="K6" s="91" t="s">
        <v>65</v>
      </c>
      <c r="L6" s="92" t="s">
        <v>66</v>
      </c>
      <c r="M6" s="93" t="s">
        <v>67</v>
      </c>
      <c r="N6" s="91" t="s">
        <v>68</v>
      </c>
    </row>
    <row r="7" ht="17.25" customHeight="1" spans="1:14">
      <c r="A7" s="18">
        <v>3</v>
      </c>
      <c r="B7" s="18">
        <v>4</v>
      </c>
      <c r="C7" s="91">
        <v>5</v>
      </c>
      <c r="D7" s="18">
        <v>10</v>
      </c>
      <c r="E7" s="91">
        <v>11</v>
      </c>
      <c r="F7" s="18">
        <v>12</v>
      </c>
      <c r="G7" s="18">
        <v>13</v>
      </c>
      <c r="H7" s="91">
        <v>14</v>
      </c>
      <c r="I7" s="18">
        <v>15</v>
      </c>
      <c r="J7" s="18">
        <v>16</v>
      </c>
      <c r="K7" s="91">
        <v>17</v>
      </c>
      <c r="L7" s="18">
        <v>18</v>
      </c>
      <c r="M7" s="18">
        <v>19</v>
      </c>
      <c r="N7" s="18">
        <v>20</v>
      </c>
    </row>
    <row r="8" ht="21" customHeight="1" spans="1:14">
      <c r="A8" s="94"/>
      <c r="B8" s="94"/>
      <c r="C8" s="94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ht="21" customHeight="1" spans="1:14">
      <c r="A9" s="95"/>
      <c r="B9" s="95"/>
      <c r="C9" s="9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customHeight="1" spans="1:1">
      <c r="A10" s="68" t="s">
        <v>422</v>
      </c>
    </row>
  </sheetData>
  <mergeCells count="13">
    <mergeCell ref="A2:N2"/>
    <mergeCell ref="A3:C3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C11" sqref="C11"/>
    </sheetView>
  </sheetViews>
  <sheetFormatPr defaultColWidth="9" defaultRowHeight="14.25" customHeight="1" outlineLevelCol="4"/>
  <cols>
    <col min="1" max="1" width="37.6666666666667" customWidth="1"/>
    <col min="2" max="5" width="20" customWidth="1"/>
  </cols>
  <sheetData>
    <row r="1" ht="17.25" customHeight="1" spans="4:5">
      <c r="D1" s="69"/>
      <c r="E1" s="2" t="s">
        <v>423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3"/>
    </row>
    <row r="3" ht="18" customHeight="1" spans="1:5">
      <c r="A3" s="71" t="str">
        <f>"单位名称："&amp;"东北师范大学盘龙实验学校"</f>
        <v>单位名称：东北师范大学盘龙实验学校</v>
      </c>
      <c r="B3" s="72"/>
      <c r="C3" s="72"/>
      <c r="D3" s="73"/>
      <c r="E3" s="7" t="s">
        <v>1</v>
      </c>
    </row>
    <row r="4" ht="19.5" customHeight="1" spans="1:5">
      <c r="A4" s="27" t="s">
        <v>424</v>
      </c>
      <c r="B4" s="10" t="s">
        <v>189</v>
      </c>
      <c r="C4" s="11"/>
      <c r="D4" s="11"/>
      <c r="E4" s="65" t="s">
        <v>425</v>
      </c>
    </row>
    <row r="5" ht="40.5" customHeight="1" spans="1:5">
      <c r="A5" s="18"/>
      <c r="B5" s="28" t="s">
        <v>55</v>
      </c>
      <c r="C5" s="9" t="s">
        <v>58</v>
      </c>
      <c r="D5" s="74" t="s">
        <v>386</v>
      </c>
      <c r="E5" s="36" t="s">
        <v>426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36">
        <v>5</v>
      </c>
    </row>
    <row r="7" ht="19.5" customHeight="1" spans="1:5">
      <c r="A7" s="29"/>
      <c r="B7" s="76"/>
      <c r="C7" s="76"/>
      <c r="D7" s="76"/>
      <c r="E7" s="76"/>
    </row>
    <row r="8" ht="19.5" customHeight="1" spans="1:5">
      <c r="A8" s="66"/>
      <c r="B8" s="76"/>
      <c r="C8" s="76"/>
      <c r="D8" s="76"/>
      <c r="E8" s="76"/>
    </row>
    <row r="9" customHeight="1" spans="1:1">
      <c r="A9" s="61" t="s">
        <v>427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showZeros="0" workbookViewId="0">
      <selection activeCell="C10" sqref="C10"/>
    </sheetView>
  </sheetViews>
  <sheetFormatPr defaultColWidth="9" defaultRowHeight="12" customHeight="1" outlineLevelRow="7"/>
  <cols>
    <col min="1" max="1" width="34.3333333333333" customWidth="1"/>
    <col min="2" max="2" width="29" customWidth="1"/>
    <col min="3" max="5" width="23.552380952381" customWidth="1"/>
    <col min="6" max="6" width="11.3333333333333" customWidth="1"/>
    <col min="7" max="7" width="25.1047619047619" customWidth="1"/>
    <col min="8" max="8" width="15.552380952381" customWidth="1"/>
    <col min="9" max="9" width="13.4380952380952" customWidth="1"/>
    <col min="10" max="10" width="18.8857142857143" customWidth="1"/>
  </cols>
  <sheetData>
    <row r="1" ht="16.5" customHeight="1" spans="10:10">
      <c r="J1" s="2" t="s">
        <v>428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"单位名称："&amp;"东北师范大学盘龙实验学校"</f>
        <v>单位名称：东北师范大学盘龙实验学校</v>
      </c>
    </row>
    <row r="4" ht="44.25" customHeight="1" spans="1:10">
      <c r="A4" s="64" t="s">
        <v>424</v>
      </c>
      <c r="B4" s="64" t="s">
        <v>294</v>
      </c>
      <c r="C4" s="64" t="s">
        <v>295</v>
      </c>
      <c r="D4" s="64" t="s">
        <v>296</v>
      </c>
      <c r="E4" s="64" t="s">
        <v>297</v>
      </c>
      <c r="F4" s="65" t="s">
        <v>298</v>
      </c>
      <c r="G4" s="64" t="s">
        <v>299</v>
      </c>
      <c r="H4" s="65" t="s">
        <v>300</v>
      </c>
      <c r="I4" s="65" t="s">
        <v>301</v>
      </c>
      <c r="J4" s="64" t="s">
        <v>302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9"/>
      <c r="B6" s="66"/>
      <c r="C6" s="66"/>
      <c r="D6" s="66"/>
      <c r="E6" s="54"/>
      <c r="F6" s="67"/>
      <c r="G6" s="54"/>
      <c r="H6" s="67"/>
      <c r="I6" s="67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17.4" customHeight="1" spans="1:1">
      <c r="A8" s="68" t="s">
        <v>429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showZeros="0" workbookViewId="0">
      <selection activeCell="E12" sqref="E12"/>
    </sheetView>
  </sheetViews>
  <sheetFormatPr defaultColWidth="10" defaultRowHeight="14.25" customHeight="1" outlineLevelCol="7"/>
  <cols>
    <col min="1" max="2" width="33.6666666666667" customWidth="1"/>
    <col min="3" max="3" width="45.552380952381" customWidth="1"/>
    <col min="4" max="4" width="27.552380952381" customWidth="1"/>
    <col min="5" max="5" width="21.6666666666667" customWidth="1"/>
    <col min="6" max="8" width="26.3333333333333" customWidth="1"/>
  </cols>
  <sheetData>
    <row r="1" customHeight="1" spans="1:8">
      <c r="A1" s="38"/>
      <c r="B1" s="38"/>
      <c r="C1" s="39"/>
      <c r="D1" s="39"/>
      <c r="E1" s="39"/>
      <c r="F1" s="38"/>
      <c r="G1" s="38"/>
      <c r="H1" s="39"/>
    </row>
    <row r="2" ht="41.25" customHeight="1" spans="1:8">
      <c r="A2" s="40" t="s">
        <v>430</v>
      </c>
      <c r="B2" s="40"/>
      <c r="C2" s="40"/>
      <c r="D2" s="40"/>
      <c r="E2" s="40"/>
      <c r="F2" s="40"/>
      <c r="G2" s="40"/>
      <c r="H2" s="40"/>
    </row>
    <row r="3" customHeight="1" spans="1:8">
      <c r="A3" s="41" t="s">
        <v>431</v>
      </c>
      <c r="B3" s="42"/>
      <c r="C3" s="43"/>
      <c r="E3" s="44"/>
      <c r="F3" s="45"/>
      <c r="G3" s="45"/>
      <c r="H3" s="46" t="s">
        <v>1</v>
      </c>
    </row>
    <row r="4" ht="28.5" customHeight="1" spans="1:8">
      <c r="A4" s="47" t="s">
        <v>182</v>
      </c>
      <c r="B4" s="48" t="s">
        <v>432</v>
      </c>
      <c r="C4" s="49" t="s">
        <v>433</v>
      </c>
      <c r="D4" s="49" t="s">
        <v>434</v>
      </c>
      <c r="E4" s="49" t="s">
        <v>435</v>
      </c>
      <c r="F4" s="47" t="s">
        <v>436</v>
      </c>
      <c r="G4" s="36"/>
      <c r="H4" s="49"/>
    </row>
    <row r="5" ht="21" customHeight="1" spans="1:8">
      <c r="A5" s="50"/>
      <c r="B5" s="50"/>
      <c r="C5" s="51"/>
      <c r="D5" s="50"/>
      <c r="E5" s="50"/>
      <c r="F5" s="47" t="s">
        <v>384</v>
      </c>
      <c r="G5" s="47" t="s">
        <v>437</v>
      </c>
      <c r="H5" s="47" t="s">
        <v>438</v>
      </c>
    </row>
    <row r="6" ht="17.25" customHeight="1" spans="1:8">
      <c r="A6" s="52" t="s">
        <v>83</v>
      </c>
      <c r="B6" s="53" t="s">
        <v>84</v>
      </c>
      <c r="C6" s="54" t="s">
        <v>85</v>
      </c>
      <c r="D6" s="53" t="s">
        <v>86</v>
      </c>
      <c r="E6" s="52" t="s">
        <v>87</v>
      </c>
      <c r="F6" s="55" t="s">
        <v>88</v>
      </c>
      <c r="G6" s="54" t="s">
        <v>89</v>
      </c>
      <c r="H6" s="54">
        <v>9</v>
      </c>
    </row>
    <row r="7" ht="19.5" customHeight="1" spans="1:8">
      <c r="A7" s="31"/>
      <c r="B7" s="31"/>
      <c r="C7" s="29"/>
      <c r="D7" s="20"/>
      <c r="E7" s="55"/>
      <c r="F7" s="56"/>
      <c r="G7" s="57"/>
      <c r="H7" s="57"/>
    </row>
    <row r="8" ht="19.5" customHeight="1" spans="1:8">
      <c r="A8" s="58"/>
      <c r="B8" s="58"/>
      <c r="C8" s="59"/>
      <c r="D8" s="60"/>
      <c r="E8" s="60"/>
      <c r="F8" s="56"/>
      <c r="G8" s="57"/>
      <c r="H8" s="57"/>
    </row>
    <row r="9" customHeight="1" spans="1:1">
      <c r="A9" s="61" t="s">
        <v>439</v>
      </c>
    </row>
  </sheetData>
  <mergeCells count="10">
    <mergeCell ref="A1:H1"/>
    <mergeCell ref="A2:H2"/>
    <mergeCell ref="A3:B3"/>
    <mergeCell ref="F4:H4"/>
    <mergeCell ref="A8:E8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showZeros="0" workbookViewId="0">
      <selection activeCell="C14" sqref="C14"/>
    </sheetView>
  </sheetViews>
  <sheetFormatPr defaultColWidth="9" defaultRowHeight="14.25" customHeight="1"/>
  <cols>
    <col min="1" max="1" width="19.3333333333333" customWidth="1"/>
    <col min="2" max="2" width="33.8857142857143" customWidth="1"/>
    <col min="3" max="3" width="23.8857142857143" customWidth="1"/>
    <col min="4" max="4" width="11.1047619047619" customWidth="1"/>
    <col min="5" max="5" width="17.6666666666667" customWidth="1"/>
    <col min="6" max="6" width="9.88571428571429" customWidth="1"/>
    <col min="7" max="7" width="17.6666666666667" customWidth="1"/>
    <col min="8" max="11" width="23.1047619047619" customWidth="1"/>
  </cols>
  <sheetData>
    <row r="1" customHeight="1" spans="4:11">
      <c r="D1" s="1"/>
      <c r="E1" s="1"/>
      <c r="F1" s="1"/>
      <c r="G1" s="1"/>
      <c r="K1" s="2" t="s">
        <v>440</v>
      </c>
    </row>
    <row r="2" ht="41.25" customHeight="1" spans="1:11">
      <c r="A2" s="206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"单位名称："&amp;"东北师范大学盘龙实验学校"</f>
        <v>单位名称：东北师范大学盘龙实验学校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239</v>
      </c>
      <c r="B4" s="8" t="s">
        <v>184</v>
      </c>
      <c r="C4" s="8" t="s">
        <v>240</v>
      </c>
      <c r="D4" s="9" t="s">
        <v>185</v>
      </c>
      <c r="E4" s="9" t="s">
        <v>186</v>
      </c>
      <c r="F4" s="9" t="s">
        <v>241</v>
      </c>
      <c r="G4" s="9" t="s">
        <v>242</v>
      </c>
      <c r="H4" s="27" t="s">
        <v>55</v>
      </c>
      <c r="I4" s="10" t="s">
        <v>441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171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s="35" t="s">
        <v>442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showZeros="0" workbookViewId="0">
      <selection activeCell="D15" sqref="D15"/>
    </sheetView>
  </sheetViews>
  <sheetFormatPr defaultColWidth="9" defaultRowHeight="14.25" customHeight="1" outlineLevelCol="6"/>
  <cols>
    <col min="1" max="1" width="35.3333333333333" customWidth="1"/>
    <col min="2" max="4" width="28" customWidth="1"/>
    <col min="5" max="7" width="23.8857142857143" customWidth="1"/>
  </cols>
  <sheetData>
    <row r="1" ht="13.5" customHeight="1" spans="4:7">
      <c r="D1" s="1"/>
      <c r="G1" s="2" t="s">
        <v>443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"单位名称："&amp;"东北师范大学盘龙实验学校"</f>
        <v>单位名称：东北师范大学盘龙实验学校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240</v>
      </c>
      <c r="B4" s="8" t="s">
        <v>239</v>
      </c>
      <c r="C4" s="8" t="s">
        <v>184</v>
      </c>
      <c r="D4" s="9" t="s">
        <v>444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1303929</v>
      </c>
      <c r="F8" s="22">
        <f>SUM(F9:F13)</f>
        <v>1305600</v>
      </c>
      <c r="G8" s="22">
        <f>SUM(G9:G13)</f>
        <v>1335600</v>
      </c>
    </row>
    <row r="9" ht="18.75" customHeight="1" spans="1:7">
      <c r="A9" s="20"/>
      <c r="B9" s="20" t="s">
        <v>445</v>
      </c>
      <c r="C9" s="20" t="s">
        <v>247</v>
      </c>
      <c r="D9" s="20" t="s">
        <v>446</v>
      </c>
      <c r="E9" s="22">
        <v>65436</v>
      </c>
      <c r="F9" s="22">
        <v>65000</v>
      </c>
      <c r="G9" s="22">
        <v>65000</v>
      </c>
    </row>
    <row r="10" ht="18.75" customHeight="1" spans="1:7">
      <c r="A10" s="23"/>
      <c r="B10" s="20" t="s">
        <v>445</v>
      </c>
      <c r="C10" s="20" t="s">
        <v>249</v>
      </c>
      <c r="D10" s="20" t="s">
        <v>446</v>
      </c>
      <c r="E10" s="22">
        <v>500000</v>
      </c>
      <c r="F10" s="22">
        <v>500000</v>
      </c>
      <c r="G10" s="22">
        <v>500000</v>
      </c>
    </row>
    <row r="11" ht="18.75" customHeight="1" spans="1:7">
      <c r="A11" s="23"/>
      <c r="B11" s="20" t="s">
        <v>447</v>
      </c>
      <c r="C11" s="20" t="s">
        <v>285</v>
      </c>
      <c r="D11" s="20" t="s">
        <v>446</v>
      </c>
      <c r="E11" s="22">
        <v>347893</v>
      </c>
      <c r="F11" s="22">
        <v>350000</v>
      </c>
      <c r="G11" s="22">
        <v>380000</v>
      </c>
    </row>
    <row r="12" ht="18.75" customHeight="1" spans="1:7">
      <c r="A12" s="23"/>
      <c r="B12" s="20" t="s">
        <v>447</v>
      </c>
      <c r="C12" s="20" t="s">
        <v>287</v>
      </c>
      <c r="D12" s="20" t="s">
        <v>446</v>
      </c>
      <c r="E12" s="22">
        <v>101600</v>
      </c>
      <c r="F12" s="22">
        <v>101600</v>
      </c>
      <c r="G12" s="22">
        <v>101600</v>
      </c>
    </row>
    <row r="13" ht="18.75" customHeight="1" spans="1:7">
      <c r="A13" s="23"/>
      <c r="B13" s="20" t="s">
        <v>447</v>
      </c>
      <c r="C13" s="20" t="s">
        <v>289</v>
      </c>
      <c r="D13" s="20" t="s">
        <v>446</v>
      </c>
      <c r="E13" s="22">
        <v>289000</v>
      </c>
      <c r="F13" s="22">
        <v>289000</v>
      </c>
      <c r="G13" s="22">
        <v>289000</v>
      </c>
    </row>
    <row r="14" ht="18.75" customHeight="1" spans="1:7">
      <c r="A14" s="24" t="s">
        <v>55</v>
      </c>
      <c r="B14" s="25" t="s">
        <v>448</v>
      </c>
      <c r="C14" s="25"/>
      <c r="D14" s="26"/>
      <c r="E14" s="22">
        <v>1303929</v>
      </c>
      <c r="F14" s="22">
        <f>SUM(F9:F13)</f>
        <v>1305600</v>
      </c>
      <c r="G14" s="22">
        <f>SUM(G9:G13)</f>
        <v>1335600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showGridLines="0" showZeros="0" workbookViewId="0">
      <selection activeCell="A1" sqref="A1:S1"/>
    </sheetView>
  </sheetViews>
  <sheetFormatPr defaultColWidth="9" defaultRowHeight="12.75" customHeight="1"/>
  <cols>
    <col min="1" max="1" width="15.8857142857143" customWidth="1"/>
    <col min="2" max="2" width="35" customWidth="1"/>
    <col min="3" max="19" width="22" customWidth="1"/>
  </cols>
  <sheetData>
    <row r="1" ht="17.25" customHeight="1" spans="1:1">
      <c r="A1" s="46" t="s">
        <v>52</v>
      </c>
    </row>
    <row r="2" ht="41.25" customHeight="1" spans="1:1">
      <c r="A2" s="164" t="str">
        <f>"2026"&amp;"年部门收入预算表"</f>
        <v>2026年部门收入预算表</v>
      </c>
    </row>
    <row r="3" ht="17.25" customHeight="1" spans="1:19">
      <c r="A3" s="165" t="str">
        <f>"单位名称："&amp;"东北师范大学盘龙实验学校"</f>
        <v>单位名称：东北师范大学盘龙实验学校</v>
      </c>
      <c r="S3" s="43" t="s">
        <v>1</v>
      </c>
    </row>
    <row r="4" ht="21.75" customHeight="1" spans="1:19">
      <c r="A4" s="188" t="s">
        <v>53</v>
      </c>
      <c r="B4" s="189" t="s">
        <v>54</v>
      </c>
      <c r="C4" s="189" t="s">
        <v>55</v>
      </c>
      <c r="D4" s="190" t="s">
        <v>56</v>
      </c>
      <c r="E4" s="190"/>
      <c r="F4" s="190"/>
      <c r="G4" s="190"/>
      <c r="H4" s="190"/>
      <c r="I4" s="126"/>
      <c r="J4" s="190"/>
      <c r="K4" s="190"/>
      <c r="L4" s="190"/>
      <c r="M4" s="190"/>
      <c r="N4" s="197"/>
      <c r="O4" s="190" t="s">
        <v>45</v>
      </c>
      <c r="P4" s="190"/>
      <c r="Q4" s="190"/>
      <c r="R4" s="190"/>
      <c r="S4" s="197"/>
    </row>
    <row r="5" ht="27" customHeight="1" spans="1:19">
      <c r="A5" s="191"/>
      <c r="B5" s="192"/>
      <c r="C5" s="192"/>
      <c r="D5" s="192" t="s">
        <v>57</v>
      </c>
      <c r="E5" s="192" t="s">
        <v>58</v>
      </c>
      <c r="F5" s="192" t="s">
        <v>59</v>
      </c>
      <c r="G5" s="192" t="s">
        <v>60</v>
      </c>
      <c r="H5" s="192" t="s">
        <v>61</v>
      </c>
      <c r="I5" s="198" t="s">
        <v>62</v>
      </c>
      <c r="J5" s="199"/>
      <c r="K5" s="199"/>
      <c r="L5" s="199"/>
      <c r="M5" s="199"/>
      <c r="N5" s="200"/>
      <c r="O5" s="192" t="s">
        <v>57</v>
      </c>
      <c r="P5" s="192" t="s">
        <v>58</v>
      </c>
      <c r="Q5" s="192" t="s">
        <v>59</v>
      </c>
      <c r="R5" s="192" t="s">
        <v>60</v>
      </c>
      <c r="S5" s="192" t="s">
        <v>63</v>
      </c>
    </row>
    <row r="6" ht="30" customHeight="1" spans="1:19">
      <c r="A6" s="193"/>
      <c r="B6" s="194"/>
      <c r="C6" s="109"/>
      <c r="D6" s="109"/>
      <c r="E6" s="109"/>
      <c r="F6" s="109"/>
      <c r="G6" s="109"/>
      <c r="H6" s="109"/>
      <c r="I6" s="67" t="s">
        <v>57</v>
      </c>
      <c r="J6" s="200" t="s">
        <v>64</v>
      </c>
      <c r="K6" s="200" t="s">
        <v>65</v>
      </c>
      <c r="L6" s="200" t="s">
        <v>66</v>
      </c>
      <c r="M6" s="200" t="s">
        <v>67</v>
      </c>
      <c r="N6" s="200" t="s">
        <v>68</v>
      </c>
      <c r="O6" s="201"/>
      <c r="P6" s="201"/>
      <c r="Q6" s="201"/>
      <c r="R6" s="201"/>
      <c r="S6" s="109"/>
    </row>
    <row r="7" ht="15" customHeight="1" spans="1:19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67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  <c r="R7" s="195">
        <v>18</v>
      </c>
      <c r="S7" s="195">
        <v>19</v>
      </c>
    </row>
    <row r="8" ht="18" customHeight="1" spans="1:19">
      <c r="A8" s="20" t="s">
        <v>69</v>
      </c>
      <c r="B8" s="20" t="s">
        <v>70</v>
      </c>
      <c r="C8" s="76">
        <v>18868266.93</v>
      </c>
      <c r="D8" s="76">
        <f>17791768+525401</f>
        <v>18317169</v>
      </c>
      <c r="E8" s="76">
        <v>17791768</v>
      </c>
      <c r="F8" s="76"/>
      <c r="G8" s="76"/>
      <c r="H8" s="76"/>
      <c r="I8" s="76">
        <v>525401</v>
      </c>
      <c r="J8" s="76"/>
      <c r="K8" s="76"/>
      <c r="L8" s="76"/>
      <c r="M8" s="76"/>
      <c r="N8" s="76">
        <v>525401</v>
      </c>
      <c r="O8" s="76">
        <v>551097.93</v>
      </c>
      <c r="P8" s="76">
        <v>551097.93</v>
      </c>
      <c r="Q8" s="76"/>
      <c r="R8" s="76"/>
      <c r="S8" s="76"/>
    </row>
    <row r="9" ht="18" customHeight="1" spans="1:19">
      <c r="A9" s="48" t="s">
        <v>55</v>
      </c>
      <c r="B9" s="196"/>
      <c r="C9" s="76">
        <v>18868266.93</v>
      </c>
      <c r="D9" s="76">
        <f>17791768+525401</f>
        <v>18317169</v>
      </c>
      <c r="E9" s="76">
        <v>17791768</v>
      </c>
      <c r="F9" s="76"/>
      <c r="G9" s="76"/>
      <c r="H9" s="76"/>
      <c r="I9" s="76">
        <v>525401</v>
      </c>
      <c r="J9" s="76"/>
      <c r="K9" s="76"/>
      <c r="L9" s="76"/>
      <c r="M9" s="76"/>
      <c r="N9" s="76">
        <v>525401</v>
      </c>
      <c r="O9" s="76">
        <v>551097.93</v>
      </c>
      <c r="P9" s="76">
        <v>551097.93</v>
      </c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showGridLines="0" showZeros="0" workbookViewId="0">
      <selection activeCell="A1" sqref="A1:O1"/>
    </sheetView>
  </sheetViews>
  <sheetFormatPr defaultColWidth="9" defaultRowHeight="12.75" customHeight="1"/>
  <cols>
    <col min="1" max="1" width="14.3333333333333" customWidth="1"/>
    <col min="2" max="2" width="37.552380952381" customWidth="1"/>
    <col min="3" max="8" width="24.552380952381" customWidth="1"/>
    <col min="9" max="9" width="26.6666666666667" customWidth="1"/>
    <col min="10" max="11" width="24.4380952380952" customWidth="1"/>
    <col min="12" max="15" width="24.552380952381" customWidth="1"/>
  </cols>
  <sheetData>
    <row r="1" ht="17.25" customHeight="1" spans="1:1">
      <c r="A1" s="43" t="s">
        <v>71</v>
      </c>
    </row>
    <row r="2" ht="41.25" customHeight="1" spans="1:1">
      <c r="A2" s="164" t="str">
        <f>"2026"&amp;"年部门支出预算表"</f>
        <v>2026年部门支出预算表</v>
      </c>
    </row>
    <row r="3" ht="17.25" customHeight="1" spans="1:15">
      <c r="A3" s="165" t="str">
        <f>"单位名称："&amp;"东北师范大学盘龙实验学校"</f>
        <v>单位名称：东北师范大学盘龙实验学校</v>
      </c>
      <c r="O3" s="43" t="s">
        <v>1</v>
      </c>
    </row>
    <row r="4" ht="27" customHeight="1" spans="1:15">
      <c r="A4" s="173" t="s">
        <v>72</v>
      </c>
      <c r="B4" s="173" t="s">
        <v>73</v>
      </c>
      <c r="C4" s="173" t="s">
        <v>55</v>
      </c>
      <c r="D4" s="174" t="s">
        <v>58</v>
      </c>
      <c r="E4" s="175"/>
      <c r="F4" s="176"/>
      <c r="G4" s="177" t="s">
        <v>59</v>
      </c>
      <c r="H4" s="177" t="s">
        <v>60</v>
      </c>
      <c r="I4" s="177" t="s">
        <v>74</v>
      </c>
      <c r="J4" s="174" t="s">
        <v>62</v>
      </c>
      <c r="K4" s="175"/>
      <c r="L4" s="175"/>
      <c r="M4" s="175"/>
      <c r="N4" s="185"/>
      <c r="O4" s="186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7"/>
      <c r="J5" s="180" t="s">
        <v>57</v>
      </c>
      <c r="K5" s="167" t="s">
        <v>77</v>
      </c>
      <c r="L5" s="167" t="s">
        <v>78</v>
      </c>
      <c r="M5" s="167" t="s">
        <v>79</v>
      </c>
      <c r="N5" s="167" t="s">
        <v>80</v>
      </c>
      <c r="O5" s="167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3" t="s">
        <v>95</v>
      </c>
      <c r="O6" s="55" t="s">
        <v>96</v>
      </c>
    </row>
    <row r="7" ht="21" customHeight="1" spans="1:15">
      <c r="A7" s="181" t="s">
        <v>97</v>
      </c>
      <c r="B7" s="181" t="s">
        <v>98</v>
      </c>
      <c r="C7" s="76">
        <v>15721668.93</v>
      </c>
      <c r="D7" s="76">
        <v>15196267.93</v>
      </c>
      <c r="E7" s="76">
        <v>13341241</v>
      </c>
      <c r="F7" s="76">
        <v>1855026.93</v>
      </c>
      <c r="G7" s="76"/>
      <c r="H7" s="76"/>
      <c r="I7" s="76"/>
      <c r="J7" s="76">
        <v>525401</v>
      </c>
      <c r="K7" s="76"/>
      <c r="L7" s="76"/>
      <c r="M7" s="76"/>
      <c r="N7" s="76"/>
      <c r="O7" s="76">
        <v>525401</v>
      </c>
    </row>
    <row r="8" ht="21" customHeight="1" spans="1:15">
      <c r="A8" s="182" t="s">
        <v>99</v>
      </c>
      <c r="B8" s="182" t="s">
        <v>100</v>
      </c>
      <c r="C8" s="76">
        <v>15709470.93</v>
      </c>
      <c r="D8" s="76">
        <v>15184069.93</v>
      </c>
      <c r="E8" s="76">
        <v>13341241</v>
      </c>
      <c r="F8" s="76">
        <v>1842828.93</v>
      </c>
      <c r="G8" s="76"/>
      <c r="H8" s="76"/>
      <c r="I8" s="76"/>
      <c r="J8" s="76">
        <v>525401</v>
      </c>
      <c r="K8" s="76"/>
      <c r="L8" s="76"/>
      <c r="M8" s="76"/>
      <c r="N8" s="76"/>
      <c r="O8" s="76">
        <v>525401</v>
      </c>
    </row>
    <row r="9" ht="21" customHeight="1" spans="1:15">
      <c r="A9" s="183" t="s">
        <v>101</v>
      </c>
      <c r="B9" s="183" t="s">
        <v>102</v>
      </c>
      <c r="C9" s="76">
        <v>1539293.63</v>
      </c>
      <c r="D9" s="76">
        <v>1539293.63</v>
      </c>
      <c r="E9" s="76">
        <v>1499824</v>
      </c>
      <c r="F9" s="76">
        <v>39469.63</v>
      </c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183" t="s">
        <v>103</v>
      </c>
      <c r="B10" s="183" t="s">
        <v>104</v>
      </c>
      <c r="C10" s="76">
        <v>12315847.3</v>
      </c>
      <c r="D10" s="76">
        <v>12315847.3</v>
      </c>
      <c r="E10" s="76">
        <v>11841417</v>
      </c>
      <c r="F10" s="76">
        <v>474430.3</v>
      </c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83" t="s">
        <v>105</v>
      </c>
      <c r="B11" s="183" t="s">
        <v>106</v>
      </c>
      <c r="C11" s="76">
        <v>1854330</v>
      </c>
      <c r="D11" s="76">
        <v>1328929</v>
      </c>
      <c r="E11" s="76"/>
      <c r="F11" s="76">
        <v>1328929</v>
      </c>
      <c r="G11" s="76"/>
      <c r="H11" s="76"/>
      <c r="I11" s="76"/>
      <c r="J11" s="76">
        <v>525401</v>
      </c>
      <c r="K11" s="76"/>
      <c r="L11" s="76"/>
      <c r="M11" s="76"/>
      <c r="N11" s="76"/>
      <c r="O11" s="76">
        <v>525401</v>
      </c>
    </row>
    <row r="12" ht="21" customHeight="1" spans="1:15">
      <c r="A12" s="182" t="s">
        <v>107</v>
      </c>
      <c r="B12" s="182" t="s">
        <v>108</v>
      </c>
      <c r="C12" s="76">
        <v>12198</v>
      </c>
      <c r="D12" s="76">
        <v>12198</v>
      </c>
      <c r="E12" s="76"/>
      <c r="F12" s="76">
        <v>12198</v>
      </c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83" t="s">
        <v>109</v>
      </c>
      <c r="B13" s="183" t="s">
        <v>110</v>
      </c>
      <c r="C13" s="76">
        <v>12198</v>
      </c>
      <c r="D13" s="76">
        <v>12198</v>
      </c>
      <c r="E13" s="76"/>
      <c r="F13" s="76">
        <v>12198</v>
      </c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81" t="s">
        <v>111</v>
      </c>
      <c r="B14" s="181" t="s">
        <v>112</v>
      </c>
      <c r="C14" s="76">
        <v>1175706</v>
      </c>
      <c r="D14" s="76">
        <v>1175706</v>
      </c>
      <c r="E14" s="76">
        <v>1175706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82" t="s">
        <v>113</v>
      </c>
      <c r="B15" s="182" t="s">
        <v>114</v>
      </c>
      <c r="C15" s="76">
        <v>1175706</v>
      </c>
      <c r="D15" s="76">
        <v>1175706</v>
      </c>
      <c r="E15" s="76">
        <v>1175706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83" t="s">
        <v>115</v>
      </c>
      <c r="B16" s="183" t="s">
        <v>116</v>
      </c>
      <c r="C16" s="76">
        <v>1175706</v>
      </c>
      <c r="D16" s="76">
        <v>1175706</v>
      </c>
      <c r="E16" s="76">
        <v>1175706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81" t="s">
        <v>117</v>
      </c>
      <c r="B17" s="181" t="s">
        <v>118</v>
      </c>
      <c r="C17" s="76">
        <v>1016568</v>
      </c>
      <c r="D17" s="76">
        <v>1016568</v>
      </c>
      <c r="E17" s="76">
        <v>1016568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82" t="s">
        <v>119</v>
      </c>
      <c r="B18" s="182" t="s">
        <v>120</v>
      </c>
      <c r="C18" s="76">
        <v>1016568</v>
      </c>
      <c r="D18" s="76">
        <v>1016568</v>
      </c>
      <c r="E18" s="76">
        <v>1016568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83" t="s">
        <v>121</v>
      </c>
      <c r="B19" s="183" t="s">
        <v>122</v>
      </c>
      <c r="C19" s="76">
        <v>613368</v>
      </c>
      <c r="D19" s="76">
        <v>613368</v>
      </c>
      <c r="E19" s="76">
        <v>613368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83" t="s">
        <v>123</v>
      </c>
      <c r="B20" s="183" t="s">
        <v>124</v>
      </c>
      <c r="C20" s="76">
        <v>341397</v>
      </c>
      <c r="D20" s="76">
        <v>341397</v>
      </c>
      <c r="E20" s="76">
        <v>341397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83" t="s">
        <v>125</v>
      </c>
      <c r="B21" s="183" t="s">
        <v>126</v>
      </c>
      <c r="C21" s="76">
        <v>61803</v>
      </c>
      <c r="D21" s="76">
        <v>61803</v>
      </c>
      <c r="E21" s="76">
        <v>61803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81" t="s">
        <v>127</v>
      </c>
      <c r="B22" s="181" t="s">
        <v>128</v>
      </c>
      <c r="C22" s="76">
        <v>954324</v>
      </c>
      <c r="D22" s="76">
        <v>954324</v>
      </c>
      <c r="E22" s="76">
        <v>954324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82" t="s">
        <v>129</v>
      </c>
      <c r="B23" s="182" t="s">
        <v>130</v>
      </c>
      <c r="C23" s="76">
        <v>954324</v>
      </c>
      <c r="D23" s="76">
        <v>954324</v>
      </c>
      <c r="E23" s="76">
        <v>954324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83" t="s">
        <v>131</v>
      </c>
      <c r="B24" s="183" t="s">
        <v>132</v>
      </c>
      <c r="C24" s="76">
        <v>954324</v>
      </c>
      <c r="D24" s="76">
        <v>954324</v>
      </c>
      <c r="E24" s="76">
        <v>954324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84" t="s">
        <v>55</v>
      </c>
      <c r="B25" s="34"/>
      <c r="C25" s="76">
        <v>18868266.93</v>
      </c>
      <c r="D25" s="76">
        <v>18342865.93</v>
      </c>
      <c r="E25" s="76">
        <v>16487839</v>
      </c>
      <c r="F25" s="76">
        <v>1855026.93</v>
      </c>
      <c r="G25" s="76"/>
      <c r="H25" s="76"/>
      <c r="I25" s="76"/>
      <c r="J25" s="76">
        <v>525401</v>
      </c>
      <c r="K25" s="76"/>
      <c r="L25" s="76"/>
      <c r="M25" s="76"/>
      <c r="N25" s="76"/>
      <c r="O25" s="76">
        <v>525401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showGridLines="0" showZeros="0" topLeftCell="A9" workbookViewId="0">
      <selection activeCell="A1" sqref="A1"/>
    </sheetView>
  </sheetViews>
  <sheetFormatPr defaultColWidth="9" defaultRowHeight="12.75" customHeight="1" outlineLevelCol="3"/>
  <cols>
    <col min="1" max="4" width="35.552380952381" customWidth="1"/>
  </cols>
  <sheetData>
    <row r="1" ht="15" customHeight="1" spans="1:4">
      <c r="A1" s="45"/>
      <c r="B1" s="43"/>
      <c r="C1" s="43"/>
      <c r="D1" s="43" t="s">
        <v>133</v>
      </c>
    </row>
    <row r="2" ht="41.25" customHeight="1" spans="1:1">
      <c r="A2" s="203" t="str">
        <f>"2026"&amp;"年部门财政拨款收支预算总表"</f>
        <v>2026年部门财政拨款收支预算总表</v>
      </c>
    </row>
    <row r="3" ht="17.25" customHeight="1" spans="1:4">
      <c r="A3" s="165" t="str">
        <f>"单位名称："&amp;"东北师范大学盘龙实验学校"</f>
        <v>单位名称：东北师范大学盘龙实验学校</v>
      </c>
      <c r="B3" s="166"/>
      <c r="D3" s="43" t="s">
        <v>1</v>
      </c>
    </row>
    <row r="4" ht="17.25" customHeight="1" spans="1:4">
      <c r="A4" s="167" t="s">
        <v>2</v>
      </c>
      <c r="B4" s="168"/>
      <c r="C4" s="167" t="s">
        <v>3</v>
      </c>
      <c r="D4" s="168"/>
    </row>
    <row r="5" ht="18.75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6.5" customHeight="1" spans="1:4">
      <c r="A6" s="169" t="s">
        <v>134</v>
      </c>
      <c r="B6" s="76">
        <v>17791768</v>
      </c>
      <c r="C6" s="169" t="s">
        <v>135</v>
      </c>
      <c r="D6" s="76">
        <v>18342865.93</v>
      </c>
    </row>
    <row r="7" ht="16.5" customHeight="1" spans="1:4">
      <c r="A7" s="169" t="s">
        <v>136</v>
      </c>
      <c r="B7" s="76">
        <v>17791768</v>
      </c>
      <c r="C7" s="169" t="s">
        <v>137</v>
      </c>
      <c r="D7" s="76"/>
    </row>
    <row r="8" ht="16.5" customHeight="1" spans="1:4">
      <c r="A8" s="169" t="s">
        <v>138</v>
      </c>
      <c r="B8" s="76"/>
      <c r="C8" s="169" t="s">
        <v>139</v>
      </c>
      <c r="D8" s="76"/>
    </row>
    <row r="9" ht="16.5" customHeight="1" spans="1:4">
      <c r="A9" s="169" t="s">
        <v>140</v>
      </c>
      <c r="B9" s="76"/>
      <c r="C9" s="169" t="s">
        <v>141</v>
      </c>
      <c r="D9" s="76"/>
    </row>
    <row r="10" ht="16.5" customHeight="1" spans="1:4">
      <c r="A10" s="169" t="s">
        <v>142</v>
      </c>
      <c r="B10" s="76">
        <v>551097.93</v>
      </c>
      <c r="C10" s="169" t="s">
        <v>143</v>
      </c>
      <c r="D10" s="76"/>
    </row>
    <row r="11" ht="16.5" customHeight="1" spans="1:4">
      <c r="A11" s="169" t="s">
        <v>136</v>
      </c>
      <c r="B11" s="76">
        <v>551097.93</v>
      </c>
      <c r="C11" s="169" t="s">
        <v>144</v>
      </c>
      <c r="D11" s="76">
        <v>15196267.93</v>
      </c>
    </row>
    <row r="12" ht="16.5" customHeight="1" spans="1:4">
      <c r="A12" s="145" t="s">
        <v>138</v>
      </c>
      <c r="B12" s="76"/>
      <c r="C12" s="66" t="s">
        <v>145</v>
      </c>
      <c r="D12" s="76"/>
    </row>
    <row r="13" ht="16.5" customHeight="1" spans="1:4">
      <c r="A13" s="145" t="s">
        <v>140</v>
      </c>
      <c r="B13" s="76"/>
      <c r="C13" s="66" t="s">
        <v>146</v>
      </c>
      <c r="D13" s="76"/>
    </row>
    <row r="14" ht="16.5" customHeight="1" spans="1:4">
      <c r="A14" s="170"/>
      <c r="B14" s="76"/>
      <c r="C14" s="66" t="s">
        <v>147</v>
      </c>
      <c r="D14" s="76">
        <v>1175706</v>
      </c>
    </row>
    <row r="15" ht="16.5" customHeight="1" spans="1:4">
      <c r="A15" s="170"/>
      <c r="B15" s="76"/>
      <c r="C15" s="66" t="s">
        <v>148</v>
      </c>
      <c r="D15" s="76">
        <v>1016568</v>
      </c>
    </row>
    <row r="16" ht="16.5" customHeight="1" spans="1:4">
      <c r="A16" s="170"/>
      <c r="B16" s="76"/>
      <c r="C16" s="66" t="s">
        <v>149</v>
      </c>
      <c r="D16" s="76"/>
    </row>
    <row r="17" ht="16.5" customHeight="1" spans="1:4">
      <c r="A17" s="170"/>
      <c r="B17" s="76"/>
      <c r="C17" s="66" t="s">
        <v>150</v>
      </c>
      <c r="D17" s="76"/>
    </row>
    <row r="18" ht="16.5" customHeight="1" spans="1:4">
      <c r="A18" s="170"/>
      <c r="B18" s="76"/>
      <c r="C18" s="66" t="s">
        <v>151</v>
      </c>
      <c r="D18" s="76"/>
    </row>
    <row r="19" ht="16.5" customHeight="1" spans="1:4">
      <c r="A19" s="170"/>
      <c r="B19" s="76"/>
      <c r="C19" s="66" t="s">
        <v>152</v>
      </c>
      <c r="D19" s="76"/>
    </row>
    <row r="20" ht="16.5" customHeight="1" spans="1:4">
      <c r="A20" s="170"/>
      <c r="B20" s="76"/>
      <c r="C20" s="66" t="s">
        <v>153</v>
      </c>
      <c r="D20" s="76"/>
    </row>
    <row r="21" ht="16.5" customHeight="1" spans="1:4">
      <c r="A21" s="170"/>
      <c r="B21" s="76"/>
      <c r="C21" s="66" t="s">
        <v>154</v>
      </c>
      <c r="D21" s="76"/>
    </row>
    <row r="22" ht="16.5" customHeight="1" spans="1:4">
      <c r="A22" s="170"/>
      <c r="B22" s="76"/>
      <c r="C22" s="66" t="s">
        <v>155</v>
      </c>
      <c r="D22" s="76"/>
    </row>
    <row r="23" ht="16.5" customHeight="1" spans="1:4">
      <c r="A23" s="170"/>
      <c r="B23" s="76"/>
      <c r="C23" s="66" t="s">
        <v>156</v>
      </c>
      <c r="D23" s="76"/>
    </row>
    <row r="24" ht="16.5" customHeight="1" spans="1:4">
      <c r="A24" s="170"/>
      <c r="B24" s="76"/>
      <c r="C24" s="66" t="s">
        <v>157</v>
      </c>
      <c r="D24" s="76"/>
    </row>
    <row r="25" ht="16.5" customHeight="1" spans="1:4">
      <c r="A25" s="170"/>
      <c r="B25" s="76"/>
      <c r="C25" s="66" t="s">
        <v>158</v>
      </c>
      <c r="D25" s="76">
        <v>954324</v>
      </c>
    </row>
    <row r="26" ht="16.5" customHeight="1" spans="1:4">
      <c r="A26" s="170"/>
      <c r="B26" s="76"/>
      <c r="C26" s="66" t="s">
        <v>159</v>
      </c>
      <c r="D26" s="76"/>
    </row>
    <row r="27" ht="16.5" customHeight="1" spans="1:4">
      <c r="A27" s="170"/>
      <c r="B27" s="76"/>
      <c r="C27" s="66" t="s">
        <v>160</v>
      </c>
      <c r="D27" s="76"/>
    </row>
    <row r="28" ht="16.5" customHeight="1" spans="1:4">
      <c r="A28" s="170"/>
      <c r="B28" s="76"/>
      <c r="C28" s="66" t="s">
        <v>161</v>
      </c>
      <c r="D28" s="76"/>
    </row>
    <row r="29" ht="16.5" customHeight="1" spans="1:4">
      <c r="A29" s="170"/>
      <c r="B29" s="76"/>
      <c r="C29" s="66" t="s">
        <v>162</v>
      </c>
      <c r="D29" s="76"/>
    </row>
    <row r="30" ht="16.5" customHeight="1" spans="1:4">
      <c r="A30" s="170"/>
      <c r="B30" s="76"/>
      <c r="C30" s="66" t="s">
        <v>163</v>
      </c>
      <c r="D30" s="76"/>
    </row>
    <row r="31" ht="16.5" customHeight="1" spans="1:4">
      <c r="A31" s="170"/>
      <c r="B31" s="76"/>
      <c r="C31" s="145" t="s">
        <v>164</v>
      </c>
      <c r="D31" s="76"/>
    </row>
    <row r="32" ht="16.5" customHeight="1" spans="1:4">
      <c r="A32" s="170"/>
      <c r="B32" s="76"/>
      <c r="C32" s="145" t="s">
        <v>165</v>
      </c>
      <c r="D32" s="76"/>
    </row>
    <row r="33" ht="16.5" customHeight="1" spans="1:4">
      <c r="A33" s="170"/>
      <c r="B33" s="76"/>
      <c r="C33" s="29" t="s">
        <v>166</v>
      </c>
      <c r="D33" s="76"/>
    </row>
    <row r="34" ht="15" customHeight="1" spans="1:4">
      <c r="A34" s="171" t="s">
        <v>50</v>
      </c>
      <c r="B34" s="172">
        <v>18342865.93</v>
      </c>
      <c r="C34" s="171" t="s">
        <v>51</v>
      </c>
      <c r="D34" s="172">
        <v>18342865.93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Zeros="0" workbookViewId="0">
      <selection activeCell="A1" sqref="A1"/>
    </sheetView>
  </sheetViews>
  <sheetFormatPr defaultColWidth="9" defaultRowHeight="14.25" customHeight="1" outlineLevelCol="6"/>
  <cols>
    <col min="1" max="1" width="20.1047619047619" customWidth="1"/>
    <col min="2" max="2" width="44" customWidth="1"/>
    <col min="3" max="7" width="24.1047619047619" customWidth="1"/>
  </cols>
  <sheetData>
    <row r="1" customHeight="1" spans="4:7">
      <c r="D1" s="134"/>
      <c r="F1" s="69"/>
      <c r="G1" s="139" t="s">
        <v>167</v>
      </c>
    </row>
    <row r="2" ht="41.25" customHeight="1" spans="1:7">
      <c r="A2" s="119" t="str">
        <f>"2026"&amp;"年一般公共预算支出预算表（按功能科目分类）"</f>
        <v>2026年一般公共预算支出预算表（按功能科目分类）</v>
      </c>
      <c r="B2" s="119"/>
      <c r="C2" s="119"/>
      <c r="D2" s="119"/>
      <c r="E2" s="119"/>
      <c r="F2" s="119"/>
      <c r="G2" s="119"/>
    </row>
    <row r="3" ht="18" customHeight="1" spans="1:7">
      <c r="A3" s="4" t="str">
        <f>"单位名称："&amp;"东北师范大学盘龙实验学校"</f>
        <v>单位名称：东北师范大学盘龙实验学校</v>
      </c>
      <c r="F3" s="116"/>
      <c r="G3" s="139" t="s">
        <v>1</v>
      </c>
    </row>
    <row r="4" ht="20.25" customHeight="1" spans="1:7">
      <c r="A4" s="157" t="s">
        <v>168</v>
      </c>
      <c r="B4" s="158"/>
      <c r="C4" s="120" t="s">
        <v>55</v>
      </c>
      <c r="D4" s="143" t="s">
        <v>75</v>
      </c>
      <c r="E4" s="11"/>
      <c r="F4" s="12"/>
      <c r="G4" s="136" t="s">
        <v>76</v>
      </c>
    </row>
    <row r="5" ht="20.25" customHeight="1" spans="1:7">
      <c r="A5" s="159" t="s">
        <v>72</v>
      </c>
      <c r="B5" s="159" t="s">
        <v>73</v>
      </c>
      <c r="C5" s="18"/>
      <c r="D5" s="125" t="s">
        <v>57</v>
      </c>
      <c r="E5" s="125" t="s">
        <v>169</v>
      </c>
      <c r="F5" s="125" t="s">
        <v>170</v>
      </c>
      <c r="G5" s="138"/>
    </row>
    <row r="6" ht="15" customHeight="1" spans="1:7">
      <c r="A6" s="160" t="s">
        <v>82</v>
      </c>
      <c r="B6" s="160" t="s">
        <v>83</v>
      </c>
      <c r="C6" s="160" t="s">
        <v>84</v>
      </c>
      <c r="D6" s="160" t="s">
        <v>85</v>
      </c>
      <c r="E6" s="160" t="s">
        <v>86</v>
      </c>
      <c r="F6" s="160" t="s">
        <v>87</v>
      </c>
      <c r="G6" s="160" t="s">
        <v>88</v>
      </c>
    </row>
    <row r="7" ht="18" customHeight="1" spans="1:7">
      <c r="A7" s="29" t="s">
        <v>97</v>
      </c>
      <c r="B7" s="29" t="s">
        <v>98</v>
      </c>
      <c r="C7" s="76">
        <v>15196267.93</v>
      </c>
      <c r="D7" s="76">
        <v>13341241</v>
      </c>
      <c r="E7" s="76">
        <v>11850915</v>
      </c>
      <c r="F7" s="76">
        <v>1490326</v>
      </c>
      <c r="G7" s="76">
        <v>1855026.93</v>
      </c>
    </row>
    <row r="8" ht="18" customHeight="1" spans="1:7">
      <c r="A8" s="161" t="s">
        <v>99</v>
      </c>
      <c r="B8" s="161" t="s">
        <v>100</v>
      </c>
      <c r="C8" s="76">
        <v>15184069.93</v>
      </c>
      <c r="D8" s="76">
        <v>13341241</v>
      </c>
      <c r="E8" s="76">
        <v>11850915</v>
      </c>
      <c r="F8" s="76">
        <v>1490326</v>
      </c>
      <c r="G8" s="76">
        <v>1842828.93</v>
      </c>
    </row>
    <row r="9" ht="18" customHeight="1" spans="1:7">
      <c r="A9" s="162" t="s">
        <v>101</v>
      </c>
      <c r="B9" s="162" t="s">
        <v>102</v>
      </c>
      <c r="C9" s="76">
        <v>1539293.63</v>
      </c>
      <c r="D9" s="76">
        <v>1499824</v>
      </c>
      <c r="E9" s="76">
        <v>1307166</v>
      </c>
      <c r="F9" s="76">
        <v>192658</v>
      </c>
      <c r="G9" s="76">
        <v>39469.63</v>
      </c>
    </row>
    <row r="10" ht="18" customHeight="1" spans="1:7">
      <c r="A10" s="162" t="s">
        <v>103</v>
      </c>
      <c r="B10" s="162" t="s">
        <v>104</v>
      </c>
      <c r="C10" s="76">
        <v>12315847.3</v>
      </c>
      <c r="D10" s="76">
        <v>11841417</v>
      </c>
      <c r="E10" s="76">
        <v>10543749</v>
      </c>
      <c r="F10" s="76">
        <v>1297668</v>
      </c>
      <c r="G10" s="76">
        <v>474430.3</v>
      </c>
    </row>
    <row r="11" ht="18" customHeight="1" spans="1:7">
      <c r="A11" s="162" t="s">
        <v>105</v>
      </c>
      <c r="B11" s="162" t="s">
        <v>106</v>
      </c>
      <c r="C11" s="76">
        <v>1328929</v>
      </c>
      <c r="D11" s="76"/>
      <c r="E11" s="76"/>
      <c r="F11" s="76"/>
      <c r="G11" s="76">
        <v>1328929</v>
      </c>
    </row>
    <row r="12" ht="18" customHeight="1" spans="1:7">
      <c r="A12" s="161" t="s">
        <v>107</v>
      </c>
      <c r="B12" s="161" t="s">
        <v>108</v>
      </c>
      <c r="C12" s="76">
        <v>12198</v>
      </c>
      <c r="D12" s="76"/>
      <c r="E12" s="76"/>
      <c r="F12" s="76"/>
      <c r="G12" s="76">
        <v>12198</v>
      </c>
    </row>
    <row r="13" ht="18" customHeight="1" spans="1:7">
      <c r="A13" s="162" t="s">
        <v>109</v>
      </c>
      <c r="B13" s="162" t="s">
        <v>110</v>
      </c>
      <c r="C13" s="76">
        <v>12198</v>
      </c>
      <c r="D13" s="76"/>
      <c r="E13" s="76"/>
      <c r="F13" s="76"/>
      <c r="G13" s="76">
        <v>12198</v>
      </c>
    </row>
    <row r="14" ht="18" customHeight="1" spans="1:7">
      <c r="A14" s="29" t="s">
        <v>111</v>
      </c>
      <c r="B14" s="29" t="s">
        <v>112</v>
      </c>
      <c r="C14" s="76">
        <v>1175706</v>
      </c>
      <c r="D14" s="76">
        <v>1175706</v>
      </c>
      <c r="E14" s="76">
        <v>1175706</v>
      </c>
      <c r="F14" s="76"/>
      <c r="G14" s="76"/>
    </row>
    <row r="15" ht="18" customHeight="1" spans="1:7">
      <c r="A15" s="161" t="s">
        <v>113</v>
      </c>
      <c r="B15" s="161" t="s">
        <v>114</v>
      </c>
      <c r="C15" s="76">
        <v>1175706</v>
      </c>
      <c r="D15" s="76">
        <v>1175706</v>
      </c>
      <c r="E15" s="76">
        <v>1175706</v>
      </c>
      <c r="F15" s="76"/>
      <c r="G15" s="76"/>
    </row>
    <row r="16" ht="18" customHeight="1" spans="1:7">
      <c r="A16" s="162" t="s">
        <v>115</v>
      </c>
      <c r="B16" s="162" t="s">
        <v>116</v>
      </c>
      <c r="C16" s="76">
        <v>1175706</v>
      </c>
      <c r="D16" s="76">
        <v>1175706</v>
      </c>
      <c r="E16" s="76">
        <v>1175706</v>
      </c>
      <c r="F16" s="76"/>
      <c r="G16" s="76"/>
    </row>
    <row r="17" ht="18" customHeight="1" spans="1:7">
      <c r="A17" s="29" t="s">
        <v>117</v>
      </c>
      <c r="B17" s="29" t="s">
        <v>118</v>
      </c>
      <c r="C17" s="76">
        <v>1016568</v>
      </c>
      <c r="D17" s="76">
        <v>1016568</v>
      </c>
      <c r="E17" s="76">
        <v>1016568</v>
      </c>
      <c r="F17" s="76"/>
      <c r="G17" s="76"/>
    </row>
    <row r="18" ht="18" customHeight="1" spans="1:7">
      <c r="A18" s="161" t="s">
        <v>119</v>
      </c>
      <c r="B18" s="161" t="s">
        <v>120</v>
      </c>
      <c r="C18" s="76">
        <v>1016568</v>
      </c>
      <c r="D18" s="76">
        <v>1016568</v>
      </c>
      <c r="E18" s="76">
        <v>1016568</v>
      </c>
      <c r="F18" s="76"/>
      <c r="G18" s="76"/>
    </row>
    <row r="19" ht="18" customHeight="1" spans="1:7">
      <c r="A19" s="162" t="s">
        <v>121</v>
      </c>
      <c r="B19" s="162" t="s">
        <v>122</v>
      </c>
      <c r="C19" s="76">
        <v>613368</v>
      </c>
      <c r="D19" s="76">
        <v>613368</v>
      </c>
      <c r="E19" s="76">
        <v>613368</v>
      </c>
      <c r="F19" s="76"/>
      <c r="G19" s="76"/>
    </row>
    <row r="20" ht="18" customHeight="1" spans="1:7">
      <c r="A20" s="162" t="s">
        <v>123</v>
      </c>
      <c r="B20" s="162" t="s">
        <v>124</v>
      </c>
      <c r="C20" s="76">
        <v>341397</v>
      </c>
      <c r="D20" s="76">
        <v>341397</v>
      </c>
      <c r="E20" s="76">
        <v>341397</v>
      </c>
      <c r="F20" s="76"/>
      <c r="G20" s="76"/>
    </row>
    <row r="21" ht="18" customHeight="1" spans="1:7">
      <c r="A21" s="162" t="s">
        <v>125</v>
      </c>
      <c r="B21" s="162" t="s">
        <v>126</v>
      </c>
      <c r="C21" s="76">
        <v>61803</v>
      </c>
      <c r="D21" s="76">
        <v>61803</v>
      </c>
      <c r="E21" s="76">
        <v>61803</v>
      </c>
      <c r="F21" s="76"/>
      <c r="G21" s="76"/>
    </row>
    <row r="22" ht="18" customHeight="1" spans="1:7">
      <c r="A22" s="29" t="s">
        <v>127</v>
      </c>
      <c r="B22" s="29" t="s">
        <v>128</v>
      </c>
      <c r="C22" s="76">
        <v>954324</v>
      </c>
      <c r="D22" s="76">
        <v>954324</v>
      </c>
      <c r="E22" s="76">
        <v>954324</v>
      </c>
      <c r="F22" s="76"/>
      <c r="G22" s="76"/>
    </row>
    <row r="23" ht="18" customHeight="1" spans="1:7">
      <c r="A23" s="161" t="s">
        <v>129</v>
      </c>
      <c r="B23" s="161" t="s">
        <v>130</v>
      </c>
      <c r="C23" s="76">
        <v>954324</v>
      </c>
      <c r="D23" s="76">
        <v>954324</v>
      </c>
      <c r="E23" s="76">
        <v>954324</v>
      </c>
      <c r="F23" s="76"/>
      <c r="G23" s="76"/>
    </row>
    <row r="24" ht="18" customHeight="1" spans="1:7">
      <c r="A24" s="162" t="s">
        <v>131</v>
      </c>
      <c r="B24" s="162" t="s">
        <v>132</v>
      </c>
      <c r="C24" s="76">
        <v>954324</v>
      </c>
      <c r="D24" s="76">
        <v>954324</v>
      </c>
      <c r="E24" s="76">
        <v>954324</v>
      </c>
      <c r="F24" s="76"/>
      <c r="G24" s="76"/>
    </row>
    <row r="25" ht="18" customHeight="1" spans="1:7">
      <c r="A25" s="75" t="s">
        <v>171</v>
      </c>
      <c r="B25" s="163" t="s">
        <v>171</v>
      </c>
      <c r="C25" s="76">
        <v>18342865.93</v>
      </c>
      <c r="D25" s="76">
        <v>16487839</v>
      </c>
      <c r="E25" s="76">
        <v>14997513</v>
      </c>
      <c r="F25" s="76">
        <v>1490326</v>
      </c>
      <c r="G25" s="76">
        <v>1855026.93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showZeros="0" workbookViewId="0">
      <selection activeCell="B12" sqref="B12"/>
    </sheetView>
  </sheetViews>
  <sheetFormatPr defaultColWidth="10" defaultRowHeight="14.25" customHeight="1" outlineLevelRow="7" outlineLevelCol="5"/>
  <cols>
    <col min="1" max="6" width="28.1047619047619" customWidth="1"/>
  </cols>
  <sheetData>
    <row r="1" customHeight="1" spans="1:6">
      <c r="A1" s="44"/>
      <c r="B1" s="44"/>
      <c r="C1" s="44"/>
      <c r="D1" s="44"/>
      <c r="E1" s="45"/>
      <c r="F1" s="152" t="s">
        <v>172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4"/>
      <c r="C2" s="44"/>
      <c r="D2" s="44"/>
      <c r="E2" s="45"/>
      <c r="F2" s="44"/>
    </row>
    <row r="3" customHeight="1" spans="1:6">
      <c r="A3" s="110" t="str">
        <f>"单位名称："&amp;"东北师范大学盘龙实验学校"</f>
        <v>单位名称：东北师范大学盘龙实验学校</v>
      </c>
      <c r="B3" s="154"/>
      <c r="D3" s="44"/>
      <c r="E3" s="45"/>
      <c r="F3" s="46" t="s">
        <v>1</v>
      </c>
    </row>
    <row r="4" ht="27" customHeight="1" spans="1:6">
      <c r="A4" s="49" t="s">
        <v>173</v>
      </c>
      <c r="B4" s="49" t="s">
        <v>174</v>
      </c>
      <c r="C4" s="48" t="s">
        <v>175</v>
      </c>
      <c r="D4" s="49"/>
      <c r="E4" s="47"/>
      <c r="F4" s="49" t="s">
        <v>176</v>
      </c>
    </row>
    <row r="5" ht="28.5" customHeight="1" spans="1:6">
      <c r="A5" s="155"/>
      <c r="B5" s="51"/>
      <c r="C5" s="47" t="s">
        <v>57</v>
      </c>
      <c r="D5" s="47" t="s">
        <v>177</v>
      </c>
      <c r="E5" s="47" t="s">
        <v>178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6"/>
      <c r="B7" s="76"/>
      <c r="C7" s="76"/>
      <c r="D7" s="76"/>
      <c r="E7" s="76"/>
      <c r="F7" s="76"/>
    </row>
    <row r="8" customHeight="1" spans="1:1">
      <c r="A8" s="156" t="s">
        <v>179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5"/>
  <sheetViews>
    <sheetView showZeros="0" workbookViewId="0">
      <selection activeCell="F4" sqref="F4:F7"/>
    </sheetView>
  </sheetViews>
  <sheetFormatPr defaultColWidth="9" defaultRowHeight="14.25" customHeight="1"/>
  <cols>
    <col min="1" max="1" width="32.8857142857143" customWidth="1"/>
    <col min="2" max="2" width="20.6666666666667" customWidth="1"/>
    <col min="3" max="3" width="31.3333333333333" customWidth="1"/>
    <col min="4" max="4" width="10.1047619047619" customWidth="1"/>
    <col min="5" max="5" width="17.552380952381" customWidth="1"/>
    <col min="6" max="6" width="10.3333333333333" customWidth="1"/>
    <col min="7" max="7" width="23" customWidth="1"/>
    <col min="8" max="23" width="18.6666666666667" customWidth="1"/>
  </cols>
  <sheetData>
    <row r="1" ht="13.5" customHeight="1" spans="1:23">
      <c r="A1" s="134"/>
      <c r="B1" s="140"/>
      <c r="D1" s="141"/>
      <c r="E1" s="141"/>
      <c r="F1" s="141"/>
      <c r="G1" s="141"/>
      <c r="H1" s="77"/>
      <c r="I1" s="77"/>
      <c r="J1" s="77"/>
      <c r="K1" s="77"/>
      <c r="L1" s="77"/>
      <c r="M1" s="77"/>
      <c r="Q1" s="77"/>
      <c r="U1" s="140"/>
      <c r="W1" s="2" t="s">
        <v>180</v>
      </c>
    </row>
    <row r="2" ht="45.75" customHeight="1" spans="1:23">
      <c r="A2" s="80" t="s">
        <v>181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148"/>
      <c r="O2" s="148"/>
      <c r="P2" s="148"/>
      <c r="Q2" s="80"/>
      <c r="R2" s="80"/>
      <c r="S2" s="80"/>
      <c r="T2" s="80"/>
      <c r="U2" s="80"/>
      <c r="V2" s="80"/>
      <c r="W2" s="80"/>
    </row>
    <row r="3" ht="18.75" customHeight="1" spans="1:23">
      <c r="A3" s="5" t="str">
        <f>一般公共预算“三公”经费支出预算表03!A3</f>
        <v>单位名称：东北师范大学盘龙实验学校</v>
      </c>
      <c r="B3" s="142"/>
      <c r="C3" s="142"/>
      <c r="D3" s="142"/>
      <c r="E3" s="142"/>
      <c r="F3" s="142"/>
      <c r="G3" s="142"/>
      <c r="H3" s="83"/>
      <c r="I3" s="83"/>
      <c r="J3" s="83"/>
      <c r="K3" s="83"/>
      <c r="L3" s="83"/>
      <c r="M3" s="83"/>
      <c r="N3" s="6"/>
      <c r="O3" s="6"/>
      <c r="P3" s="6"/>
      <c r="Q3" s="83"/>
      <c r="U3" s="140"/>
      <c r="W3" s="2" t="s">
        <v>1</v>
      </c>
    </row>
    <row r="4" ht="18" customHeight="1" spans="1:23">
      <c r="A4" s="8" t="s">
        <v>182</v>
      </c>
      <c r="B4" s="8" t="s">
        <v>183</v>
      </c>
      <c r="C4" s="8" t="s">
        <v>184</v>
      </c>
      <c r="D4" s="8" t="s">
        <v>185</v>
      </c>
      <c r="E4" s="8" t="s">
        <v>186</v>
      </c>
      <c r="F4" s="8" t="s">
        <v>187</v>
      </c>
      <c r="G4" s="8" t="s">
        <v>188</v>
      </c>
      <c r="H4" s="143" t="s">
        <v>189</v>
      </c>
      <c r="I4" s="98" t="s">
        <v>189</v>
      </c>
      <c r="J4" s="98"/>
      <c r="K4" s="98"/>
      <c r="L4" s="98"/>
      <c r="M4" s="98"/>
      <c r="N4" s="11"/>
      <c r="O4" s="11"/>
      <c r="P4" s="11"/>
      <c r="Q4" s="87" t="s">
        <v>61</v>
      </c>
      <c r="R4" s="98" t="s">
        <v>62</v>
      </c>
      <c r="S4" s="98"/>
      <c r="T4" s="98"/>
      <c r="U4" s="98"/>
      <c r="V4" s="98"/>
      <c r="W4" s="99"/>
    </row>
    <row r="5" ht="18" customHeight="1" spans="1:23">
      <c r="A5" s="28"/>
      <c r="B5" s="122"/>
      <c r="C5" s="13"/>
      <c r="D5" s="13"/>
      <c r="E5" s="13"/>
      <c r="F5" s="13"/>
      <c r="G5" s="13"/>
      <c r="H5" s="120" t="s">
        <v>190</v>
      </c>
      <c r="I5" s="143" t="s">
        <v>58</v>
      </c>
      <c r="J5" s="98"/>
      <c r="K5" s="98"/>
      <c r="L5" s="98"/>
      <c r="M5" s="99"/>
      <c r="N5" s="10" t="s">
        <v>191</v>
      </c>
      <c r="O5" s="11"/>
      <c r="P5" s="12"/>
      <c r="Q5" s="8" t="s">
        <v>61</v>
      </c>
      <c r="R5" s="143" t="s">
        <v>62</v>
      </c>
      <c r="S5" s="87" t="s">
        <v>64</v>
      </c>
      <c r="T5" s="98" t="s">
        <v>62</v>
      </c>
      <c r="U5" s="87" t="s">
        <v>66</v>
      </c>
      <c r="V5" s="87" t="s">
        <v>67</v>
      </c>
      <c r="W5" s="151" t="s">
        <v>68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9" t="s">
        <v>192</v>
      </c>
      <c r="J6" s="8" t="s">
        <v>193</v>
      </c>
      <c r="K6" s="8" t="s">
        <v>194</v>
      </c>
      <c r="L6" s="8" t="s">
        <v>195</v>
      </c>
      <c r="M6" s="8" t="s">
        <v>196</v>
      </c>
      <c r="N6" s="8" t="s">
        <v>58</v>
      </c>
      <c r="O6" s="8" t="s">
        <v>59</v>
      </c>
      <c r="P6" s="8" t="s">
        <v>60</v>
      </c>
      <c r="Q6" s="28"/>
      <c r="R6" s="8" t="s">
        <v>57</v>
      </c>
      <c r="S6" s="8" t="s">
        <v>64</v>
      </c>
      <c r="T6" s="8" t="s">
        <v>197</v>
      </c>
      <c r="U6" s="8" t="s">
        <v>66</v>
      </c>
      <c r="V6" s="8" t="s">
        <v>67</v>
      </c>
      <c r="W6" s="8" t="s">
        <v>68</v>
      </c>
    </row>
    <row r="7" ht="37.5" customHeight="1" spans="1:23">
      <c r="A7" s="18"/>
      <c r="B7" s="144"/>
      <c r="C7" s="144"/>
      <c r="D7" s="144"/>
      <c r="E7" s="144"/>
      <c r="F7" s="144"/>
      <c r="G7" s="144"/>
      <c r="H7" s="144"/>
      <c r="I7" s="150" t="s">
        <v>57</v>
      </c>
      <c r="J7" s="16" t="s">
        <v>198</v>
      </c>
      <c r="K7" s="16" t="s">
        <v>194</v>
      </c>
      <c r="L7" s="16" t="s">
        <v>195</v>
      </c>
      <c r="M7" s="16" t="s">
        <v>196</v>
      </c>
      <c r="N7" s="16" t="s">
        <v>194</v>
      </c>
      <c r="O7" s="16" t="s">
        <v>195</v>
      </c>
      <c r="P7" s="16" t="s">
        <v>196</v>
      </c>
      <c r="Q7" s="16" t="s">
        <v>61</v>
      </c>
      <c r="R7" s="16" t="s">
        <v>57</v>
      </c>
      <c r="S7" s="16" t="s">
        <v>64</v>
      </c>
      <c r="T7" s="16" t="s">
        <v>197</v>
      </c>
      <c r="U7" s="16" t="s">
        <v>66</v>
      </c>
      <c r="V7" s="16" t="s">
        <v>67</v>
      </c>
      <c r="W7" s="16" t="s">
        <v>68</v>
      </c>
    </row>
    <row r="8" customHeight="1" spans="1:23">
      <c r="A8" s="36">
        <v>2</v>
      </c>
      <c r="B8" s="36">
        <v>3</v>
      </c>
      <c r="C8" s="36">
        <v>4</v>
      </c>
      <c r="D8" s="36">
        <v>5</v>
      </c>
      <c r="E8" s="36">
        <v>6</v>
      </c>
      <c r="F8" s="36">
        <v>7</v>
      </c>
      <c r="G8" s="36">
        <v>8</v>
      </c>
      <c r="H8" s="36">
        <v>9</v>
      </c>
      <c r="I8" s="36">
        <v>10</v>
      </c>
      <c r="J8" s="36">
        <v>11</v>
      </c>
      <c r="K8" s="36">
        <v>12</v>
      </c>
      <c r="L8" s="36">
        <v>13</v>
      </c>
      <c r="M8" s="36">
        <v>14</v>
      </c>
      <c r="N8" s="36">
        <v>15</v>
      </c>
      <c r="O8" s="36">
        <v>16</v>
      </c>
      <c r="P8" s="36">
        <v>17</v>
      </c>
      <c r="Q8" s="36">
        <v>18</v>
      </c>
      <c r="R8" s="36">
        <v>19</v>
      </c>
      <c r="S8" s="36">
        <v>20</v>
      </c>
      <c r="T8" s="36">
        <v>21</v>
      </c>
      <c r="U8" s="36">
        <v>22</v>
      </c>
      <c r="V8" s="36">
        <v>23</v>
      </c>
      <c r="W8" s="36">
        <v>24</v>
      </c>
    </row>
    <row r="9" ht="20.25" customHeight="1" spans="1:23">
      <c r="A9" s="145" t="s">
        <v>70</v>
      </c>
      <c r="B9" s="145" t="s">
        <v>199</v>
      </c>
      <c r="C9" s="145" t="s">
        <v>200</v>
      </c>
      <c r="D9" s="145" t="s">
        <v>101</v>
      </c>
      <c r="E9" s="145" t="s">
        <v>102</v>
      </c>
      <c r="F9" s="145" t="s">
        <v>201</v>
      </c>
      <c r="G9" s="145" t="s">
        <v>202</v>
      </c>
      <c r="H9" s="76">
        <v>172928</v>
      </c>
      <c r="I9" s="76">
        <v>172928</v>
      </c>
      <c r="J9" s="76"/>
      <c r="K9" s="76"/>
      <c r="L9" s="76">
        <v>172928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0.25" customHeight="1" spans="1:23">
      <c r="A10" s="145" t="s">
        <v>70</v>
      </c>
      <c r="B10" s="145" t="s">
        <v>199</v>
      </c>
      <c r="C10" s="145" t="s">
        <v>200</v>
      </c>
      <c r="D10" s="145" t="s">
        <v>103</v>
      </c>
      <c r="E10" s="145" t="s">
        <v>104</v>
      </c>
      <c r="F10" s="145" t="s">
        <v>201</v>
      </c>
      <c r="G10" s="145" t="s">
        <v>202</v>
      </c>
      <c r="H10" s="76">
        <v>1068800</v>
      </c>
      <c r="I10" s="76">
        <v>1068800</v>
      </c>
      <c r="J10" s="23"/>
      <c r="K10" s="23"/>
      <c r="L10" s="76">
        <v>1068800</v>
      </c>
      <c r="M10" s="23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20.25" customHeight="1" spans="1:23">
      <c r="A11" s="145" t="s">
        <v>70</v>
      </c>
      <c r="B11" s="145" t="s">
        <v>199</v>
      </c>
      <c r="C11" s="145" t="s">
        <v>200</v>
      </c>
      <c r="D11" s="145" t="s">
        <v>101</v>
      </c>
      <c r="E11" s="145" t="s">
        <v>102</v>
      </c>
      <c r="F11" s="145" t="s">
        <v>203</v>
      </c>
      <c r="G11" s="145" t="s">
        <v>204</v>
      </c>
      <c r="H11" s="76">
        <v>12000</v>
      </c>
      <c r="I11" s="76">
        <v>12000</v>
      </c>
      <c r="J11" s="23"/>
      <c r="K11" s="23"/>
      <c r="L11" s="76">
        <v>12000</v>
      </c>
      <c r="M11" s="23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ht="20.25" customHeight="1" spans="1:23">
      <c r="A12" s="145" t="s">
        <v>70</v>
      </c>
      <c r="B12" s="145" t="s">
        <v>199</v>
      </c>
      <c r="C12" s="145" t="s">
        <v>200</v>
      </c>
      <c r="D12" s="145" t="s">
        <v>101</v>
      </c>
      <c r="E12" s="145" t="s">
        <v>102</v>
      </c>
      <c r="F12" s="145" t="s">
        <v>203</v>
      </c>
      <c r="G12" s="145" t="s">
        <v>204</v>
      </c>
      <c r="H12" s="76">
        <v>3000</v>
      </c>
      <c r="I12" s="76">
        <v>3000</v>
      </c>
      <c r="J12" s="23"/>
      <c r="K12" s="23"/>
      <c r="L12" s="76">
        <v>3000</v>
      </c>
      <c r="M12" s="23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ht="20.25" customHeight="1" spans="1:23">
      <c r="A13" s="145" t="s">
        <v>70</v>
      </c>
      <c r="B13" s="145" t="s">
        <v>199</v>
      </c>
      <c r="C13" s="145" t="s">
        <v>200</v>
      </c>
      <c r="D13" s="145" t="s">
        <v>103</v>
      </c>
      <c r="E13" s="145" t="s">
        <v>104</v>
      </c>
      <c r="F13" s="145" t="s">
        <v>203</v>
      </c>
      <c r="G13" s="145" t="s">
        <v>204</v>
      </c>
      <c r="H13" s="76">
        <v>139200</v>
      </c>
      <c r="I13" s="76">
        <v>139200</v>
      </c>
      <c r="J13" s="23"/>
      <c r="K13" s="23"/>
      <c r="L13" s="76">
        <v>139200</v>
      </c>
      <c r="M13" s="23"/>
      <c r="N13" s="76"/>
      <c r="O13" s="76"/>
      <c r="P13" s="76"/>
      <c r="Q13" s="76"/>
      <c r="R13" s="76"/>
      <c r="S13" s="76"/>
      <c r="T13" s="76"/>
      <c r="U13" s="76"/>
      <c r="V13" s="76"/>
      <c r="W13" s="76"/>
    </row>
    <row r="14" ht="20.25" customHeight="1" spans="1:23">
      <c r="A14" s="145" t="s">
        <v>70</v>
      </c>
      <c r="B14" s="145" t="s">
        <v>199</v>
      </c>
      <c r="C14" s="145" t="s">
        <v>200</v>
      </c>
      <c r="D14" s="145" t="s">
        <v>103</v>
      </c>
      <c r="E14" s="145" t="s">
        <v>104</v>
      </c>
      <c r="F14" s="145" t="s">
        <v>203</v>
      </c>
      <c r="G14" s="145" t="s">
        <v>204</v>
      </c>
      <c r="H14" s="76">
        <v>34800</v>
      </c>
      <c r="I14" s="76">
        <v>34800</v>
      </c>
      <c r="J14" s="23"/>
      <c r="K14" s="23"/>
      <c r="L14" s="76">
        <v>34800</v>
      </c>
      <c r="M14" s="23"/>
      <c r="N14" s="76"/>
      <c r="O14" s="76"/>
      <c r="P14" s="76"/>
      <c r="Q14" s="76"/>
      <c r="R14" s="76"/>
      <c r="S14" s="76"/>
      <c r="T14" s="76"/>
      <c r="U14" s="76"/>
      <c r="V14" s="76"/>
      <c r="W14" s="76"/>
    </row>
    <row r="15" ht="20.25" customHeight="1" spans="1:23">
      <c r="A15" s="145" t="s">
        <v>70</v>
      </c>
      <c r="B15" s="145" t="s">
        <v>205</v>
      </c>
      <c r="C15" s="145" t="s">
        <v>206</v>
      </c>
      <c r="D15" s="145" t="s">
        <v>101</v>
      </c>
      <c r="E15" s="145" t="s">
        <v>102</v>
      </c>
      <c r="F15" s="145" t="s">
        <v>207</v>
      </c>
      <c r="G15" s="145" t="s">
        <v>208</v>
      </c>
      <c r="H15" s="76">
        <v>193236</v>
      </c>
      <c r="I15" s="76">
        <v>193236</v>
      </c>
      <c r="J15" s="23"/>
      <c r="K15" s="23"/>
      <c r="L15" s="76">
        <v>193236</v>
      </c>
      <c r="M15" s="23"/>
      <c r="N15" s="76"/>
      <c r="O15" s="76"/>
      <c r="P15" s="76"/>
      <c r="Q15" s="76"/>
      <c r="R15" s="76"/>
      <c r="S15" s="76"/>
      <c r="T15" s="76"/>
      <c r="U15" s="76"/>
      <c r="V15" s="76"/>
      <c r="W15" s="76"/>
    </row>
    <row r="16" ht="20.25" customHeight="1" spans="1:23">
      <c r="A16" s="145" t="s">
        <v>70</v>
      </c>
      <c r="B16" s="145" t="s">
        <v>205</v>
      </c>
      <c r="C16" s="145" t="s">
        <v>206</v>
      </c>
      <c r="D16" s="145" t="s">
        <v>103</v>
      </c>
      <c r="E16" s="145" t="s">
        <v>104</v>
      </c>
      <c r="F16" s="145" t="s">
        <v>207</v>
      </c>
      <c r="G16" s="145" t="s">
        <v>208</v>
      </c>
      <c r="H16" s="76">
        <v>2298936</v>
      </c>
      <c r="I16" s="76">
        <v>2298936</v>
      </c>
      <c r="J16" s="23"/>
      <c r="K16" s="23"/>
      <c r="L16" s="76">
        <v>2298936</v>
      </c>
      <c r="M16" s="23"/>
      <c r="N16" s="76"/>
      <c r="O16" s="76"/>
      <c r="P16" s="76"/>
      <c r="Q16" s="76"/>
      <c r="R16" s="76"/>
      <c r="S16" s="76"/>
      <c r="T16" s="76"/>
      <c r="U16" s="76"/>
      <c r="V16" s="76"/>
      <c r="W16" s="76"/>
    </row>
    <row r="17" ht="20.25" customHeight="1" spans="1:23">
      <c r="A17" s="145" t="s">
        <v>70</v>
      </c>
      <c r="B17" s="145" t="s">
        <v>205</v>
      </c>
      <c r="C17" s="145" t="s">
        <v>206</v>
      </c>
      <c r="D17" s="145" t="s">
        <v>101</v>
      </c>
      <c r="E17" s="145" t="s">
        <v>102</v>
      </c>
      <c r="F17" s="145" t="s">
        <v>209</v>
      </c>
      <c r="G17" s="145" t="s">
        <v>210</v>
      </c>
      <c r="H17" s="76">
        <v>84</v>
      </c>
      <c r="I17" s="76">
        <v>84</v>
      </c>
      <c r="J17" s="23"/>
      <c r="K17" s="23"/>
      <c r="L17" s="76">
        <v>84</v>
      </c>
      <c r="M17" s="23"/>
      <c r="N17" s="76"/>
      <c r="O17" s="76"/>
      <c r="P17" s="76"/>
      <c r="Q17" s="76"/>
      <c r="R17" s="76"/>
      <c r="S17" s="76"/>
      <c r="T17" s="76"/>
      <c r="U17" s="76"/>
      <c r="V17" s="76"/>
      <c r="W17" s="76"/>
    </row>
    <row r="18" ht="20.25" customHeight="1" spans="1:23">
      <c r="A18" s="145" t="s">
        <v>70</v>
      </c>
      <c r="B18" s="145" t="s">
        <v>205</v>
      </c>
      <c r="C18" s="145" t="s">
        <v>206</v>
      </c>
      <c r="D18" s="145" t="s">
        <v>103</v>
      </c>
      <c r="E18" s="145" t="s">
        <v>104</v>
      </c>
      <c r="F18" s="145" t="s">
        <v>209</v>
      </c>
      <c r="G18" s="145" t="s">
        <v>210</v>
      </c>
      <c r="H18" s="76">
        <v>1032</v>
      </c>
      <c r="I18" s="76">
        <v>1032</v>
      </c>
      <c r="J18" s="23"/>
      <c r="K18" s="23"/>
      <c r="L18" s="76">
        <v>1032</v>
      </c>
      <c r="M18" s="23"/>
      <c r="N18" s="76"/>
      <c r="O18" s="76"/>
      <c r="P18" s="76"/>
      <c r="Q18" s="76"/>
      <c r="R18" s="76"/>
      <c r="S18" s="76"/>
      <c r="T18" s="76"/>
      <c r="U18" s="76"/>
      <c r="V18" s="76"/>
      <c r="W18" s="76"/>
    </row>
    <row r="19" ht="20.25" customHeight="1" spans="1:23">
      <c r="A19" s="145" t="s">
        <v>70</v>
      </c>
      <c r="B19" s="145" t="s">
        <v>205</v>
      </c>
      <c r="C19" s="145" t="s">
        <v>206</v>
      </c>
      <c r="D19" s="145" t="s">
        <v>101</v>
      </c>
      <c r="E19" s="145" t="s">
        <v>102</v>
      </c>
      <c r="F19" s="145" t="s">
        <v>211</v>
      </c>
      <c r="G19" s="145" t="s">
        <v>212</v>
      </c>
      <c r="H19" s="76">
        <v>16103</v>
      </c>
      <c r="I19" s="76">
        <v>16103</v>
      </c>
      <c r="J19" s="23"/>
      <c r="K19" s="23"/>
      <c r="L19" s="76">
        <v>16103</v>
      </c>
      <c r="M19" s="23"/>
      <c r="N19" s="76"/>
      <c r="O19" s="76"/>
      <c r="P19" s="76"/>
      <c r="Q19" s="76"/>
      <c r="R19" s="76"/>
      <c r="S19" s="76"/>
      <c r="T19" s="76"/>
      <c r="U19" s="76"/>
      <c r="V19" s="76"/>
      <c r="W19" s="76"/>
    </row>
    <row r="20" ht="20.25" customHeight="1" spans="1:23">
      <c r="A20" s="145" t="s">
        <v>70</v>
      </c>
      <c r="B20" s="145" t="s">
        <v>205</v>
      </c>
      <c r="C20" s="145" t="s">
        <v>206</v>
      </c>
      <c r="D20" s="145" t="s">
        <v>103</v>
      </c>
      <c r="E20" s="145" t="s">
        <v>104</v>
      </c>
      <c r="F20" s="145" t="s">
        <v>211</v>
      </c>
      <c r="G20" s="145" t="s">
        <v>212</v>
      </c>
      <c r="H20" s="76">
        <v>191578</v>
      </c>
      <c r="I20" s="76">
        <v>191578</v>
      </c>
      <c r="J20" s="23"/>
      <c r="K20" s="23"/>
      <c r="L20" s="76">
        <v>191578</v>
      </c>
      <c r="M20" s="23"/>
      <c r="N20" s="76"/>
      <c r="O20" s="76"/>
      <c r="P20" s="76"/>
      <c r="Q20" s="76"/>
      <c r="R20" s="76"/>
      <c r="S20" s="76"/>
      <c r="T20" s="76"/>
      <c r="U20" s="76"/>
      <c r="V20" s="76"/>
      <c r="W20" s="76"/>
    </row>
    <row r="21" ht="20.25" customHeight="1" spans="1:23">
      <c r="A21" s="145" t="s">
        <v>70</v>
      </c>
      <c r="B21" s="145" t="s">
        <v>205</v>
      </c>
      <c r="C21" s="145" t="s">
        <v>206</v>
      </c>
      <c r="D21" s="145" t="s">
        <v>101</v>
      </c>
      <c r="E21" s="145" t="s">
        <v>102</v>
      </c>
      <c r="F21" s="145" t="s">
        <v>213</v>
      </c>
      <c r="G21" s="145" t="s">
        <v>214</v>
      </c>
      <c r="H21" s="76">
        <v>142488</v>
      </c>
      <c r="I21" s="76">
        <v>142488</v>
      </c>
      <c r="J21" s="23"/>
      <c r="K21" s="23"/>
      <c r="L21" s="76">
        <v>142488</v>
      </c>
      <c r="M21" s="23"/>
      <c r="N21" s="76"/>
      <c r="O21" s="76"/>
      <c r="P21" s="76"/>
      <c r="Q21" s="76"/>
      <c r="R21" s="76"/>
      <c r="S21" s="76"/>
      <c r="T21" s="76"/>
      <c r="U21" s="76"/>
      <c r="V21" s="76"/>
      <c r="W21" s="76"/>
    </row>
    <row r="22" ht="20.25" customHeight="1" spans="1:23">
      <c r="A22" s="145" t="s">
        <v>70</v>
      </c>
      <c r="B22" s="145" t="s">
        <v>205</v>
      </c>
      <c r="C22" s="145" t="s">
        <v>206</v>
      </c>
      <c r="D22" s="145" t="s">
        <v>101</v>
      </c>
      <c r="E22" s="145" t="s">
        <v>102</v>
      </c>
      <c r="F22" s="145" t="s">
        <v>213</v>
      </c>
      <c r="G22" s="145" t="s">
        <v>214</v>
      </c>
      <c r="H22" s="76">
        <v>89460</v>
      </c>
      <c r="I22" s="76">
        <v>89460</v>
      </c>
      <c r="J22" s="23"/>
      <c r="K22" s="23"/>
      <c r="L22" s="76">
        <v>89460</v>
      </c>
      <c r="M22" s="23"/>
      <c r="N22" s="76"/>
      <c r="O22" s="76"/>
      <c r="P22" s="76"/>
      <c r="Q22" s="76"/>
      <c r="R22" s="76"/>
      <c r="S22" s="76"/>
      <c r="T22" s="76"/>
      <c r="U22" s="76"/>
      <c r="V22" s="76"/>
      <c r="W22" s="76"/>
    </row>
    <row r="23" ht="20.25" customHeight="1" spans="1:23">
      <c r="A23" s="145" t="s">
        <v>70</v>
      </c>
      <c r="B23" s="145" t="s">
        <v>205</v>
      </c>
      <c r="C23" s="145" t="s">
        <v>206</v>
      </c>
      <c r="D23" s="145" t="s">
        <v>103</v>
      </c>
      <c r="E23" s="145" t="s">
        <v>104</v>
      </c>
      <c r="F23" s="145" t="s">
        <v>213</v>
      </c>
      <c r="G23" s="145" t="s">
        <v>214</v>
      </c>
      <c r="H23" s="76">
        <v>1047600</v>
      </c>
      <c r="I23" s="76">
        <v>1047600</v>
      </c>
      <c r="J23" s="23"/>
      <c r="K23" s="23"/>
      <c r="L23" s="76">
        <v>1047600</v>
      </c>
      <c r="M23" s="23"/>
      <c r="N23" s="76"/>
      <c r="O23" s="76"/>
      <c r="P23" s="76"/>
      <c r="Q23" s="76"/>
      <c r="R23" s="76"/>
      <c r="S23" s="76"/>
      <c r="T23" s="76"/>
      <c r="U23" s="76"/>
      <c r="V23" s="76"/>
      <c r="W23" s="76"/>
    </row>
    <row r="24" ht="20.25" customHeight="1" spans="1:23">
      <c r="A24" s="145" t="s">
        <v>70</v>
      </c>
      <c r="B24" s="145" t="s">
        <v>205</v>
      </c>
      <c r="C24" s="145" t="s">
        <v>206</v>
      </c>
      <c r="D24" s="145" t="s">
        <v>103</v>
      </c>
      <c r="E24" s="145" t="s">
        <v>104</v>
      </c>
      <c r="F24" s="145" t="s">
        <v>213</v>
      </c>
      <c r="G24" s="145" t="s">
        <v>214</v>
      </c>
      <c r="H24" s="76">
        <v>1652052</v>
      </c>
      <c r="I24" s="76">
        <v>1652052</v>
      </c>
      <c r="J24" s="23"/>
      <c r="K24" s="23"/>
      <c r="L24" s="76">
        <v>1652052</v>
      </c>
      <c r="M24" s="23"/>
      <c r="N24" s="76"/>
      <c r="O24" s="76"/>
      <c r="P24" s="76"/>
      <c r="Q24" s="76"/>
      <c r="R24" s="76"/>
      <c r="S24" s="76"/>
      <c r="T24" s="76"/>
      <c r="U24" s="76"/>
      <c r="V24" s="76"/>
      <c r="W24" s="76"/>
    </row>
    <row r="25" ht="20.25" customHeight="1" spans="1:23">
      <c r="A25" s="145" t="s">
        <v>70</v>
      </c>
      <c r="B25" s="145" t="s">
        <v>215</v>
      </c>
      <c r="C25" s="145" t="s">
        <v>216</v>
      </c>
      <c r="D25" s="145" t="s">
        <v>115</v>
      </c>
      <c r="E25" s="145" t="s">
        <v>116</v>
      </c>
      <c r="F25" s="145" t="s">
        <v>217</v>
      </c>
      <c r="G25" s="145" t="s">
        <v>218</v>
      </c>
      <c r="H25" s="76">
        <v>1175706</v>
      </c>
      <c r="I25" s="76">
        <v>1175706</v>
      </c>
      <c r="J25" s="23"/>
      <c r="K25" s="23"/>
      <c r="L25" s="76">
        <v>1175706</v>
      </c>
      <c r="M25" s="23"/>
      <c r="N25" s="76"/>
      <c r="O25" s="76"/>
      <c r="P25" s="76"/>
      <c r="Q25" s="76"/>
      <c r="R25" s="76"/>
      <c r="S25" s="76"/>
      <c r="T25" s="76"/>
      <c r="U25" s="76"/>
      <c r="V25" s="76"/>
      <c r="W25" s="76"/>
    </row>
    <row r="26" ht="20.25" customHeight="1" spans="1:23">
      <c r="A26" s="145" t="s">
        <v>70</v>
      </c>
      <c r="B26" s="145" t="s">
        <v>215</v>
      </c>
      <c r="C26" s="145" t="s">
        <v>216</v>
      </c>
      <c r="D26" s="145" t="s">
        <v>121</v>
      </c>
      <c r="E26" s="145" t="s">
        <v>122</v>
      </c>
      <c r="F26" s="145" t="s">
        <v>219</v>
      </c>
      <c r="G26" s="145" t="s">
        <v>220</v>
      </c>
      <c r="H26" s="76">
        <v>613368</v>
      </c>
      <c r="I26" s="76">
        <v>613368</v>
      </c>
      <c r="J26" s="23"/>
      <c r="K26" s="23"/>
      <c r="L26" s="76">
        <v>613368</v>
      </c>
      <c r="M26" s="23"/>
      <c r="N26" s="76"/>
      <c r="O26" s="76"/>
      <c r="P26" s="76"/>
      <c r="Q26" s="76"/>
      <c r="R26" s="76"/>
      <c r="S26" s="76"/>
      <c r="T26" s="76"/>
      <c r="U26" s="76"/>
      <c r="V26" s="76"/>
      <c r="W26" s="76"/>
    </row>
    <row r="27" ht="20.25" customHeight="1" spans="1:23">
      <c r="A27" s="145" t="s">
        <v>70</v>
      </c>
      <c r="B27" s="145" t="s">
        <v>215</v>
      </c>
      <c r="C27" s="145" t="s">
        <v>216</v>
      </c>
      <c r="D27" s="145" t="s">
        <v>123</v>
      </c>
      <c r="E27" s="145" t="s">
        <v>124</v>
      </c>
      <c r="F27" s="145" t="s">
        <v>221</v>
      </c>
      <c r="G27" s="145" t="s">
        <v>222</v>
      </c>
      <c r="H27" s="76">
        <v>341397</v>
      </c>
      <c r="I27" s="76">
        <v>341397</v>
      </c>
      <c r="J27" s="23"/>
      <c r="K27" s="23"/>
      <c r="L27" s="76">
        <v>341397</v>
      </c>
      <c r="M27" s="23"/>
      <c r="N27" s="76"/>
      <c r="O27" s="76"/>
      <c r="P27" s="76"/>
      <c r="Q27" s="76"/>
      <c r="R27" s="76"/>
      <c r="S27" s="76"/>
      <c r="T27" s="76"/>
      <c r="U27" s="76"/>
      <c r="V27" s="76"/>
      <c r="W27" s="76"/>
    </row>
    <row r="28" ht="20.25" customHeight="1" spans="1:23">
      <c r="A28" s="145" t="s">
        <v>70</v>
      </c>
      <c r="B28" s="145" t="s">
        <v>215</v>
      </c>
      <c r="C28" s="145" t="s">
        <v>216</v>
      </c>
      <c r="D28" s="145" t="s">
        <v>101</v>
      </c>
      <c r="E28" s="145" t="s">
        <v>102</v>
      </c>
      <c r="F28" s="145" t="s">
        <v>223</v>
      </c>
      <c r="G28" s="145" t="s">
        <v>224</v>
      </c>
      <c r="H28" s="76">
        <v>3795</v>
      </c>
      <c r="I28" s="76">
        <v>3795</v>
      </c>
      <c r="J28" s="23"/>
      <c r="K28" s="23"/>
      <c r="L28" s="76">
        <v>3795</v>
      </c>
      <c r="M28" s="23"/>
      <c r="N28" s="76"/>
      <c r="O28" s="76"/>
      <c r="P28" s="76"/>
      <c r="Q28" s="76"/>
      <c r="R28" s="76"/>
      <c r="S28" s="76"/>
      <c r="T28" s="76"/>
      <c r="U28" s="76"/>
      <c r="V28" s="76"/>
      <c r="W28" s="76"/>
    </row>
    <row r="29" ht="20.25" customHeight="1" spans="1:23">
      <c r="A29" s="145" t="s">
        <v>70</v>
      </c>
      <c r="B29" s="145" t="s">
        <v>215</v>
      </c>
      <c r="C29" s="145" t="s">
        <v>216</v>
      </c>
      <c r="D29" s="145" t="s">
        <v>103</v>
      </c>
      <c r="E29" s="145" t="s">
        <v>104</v>
      </c>
      <c r="F29" s="145" t="s">
        <v>223</v>
      </c>
      <c r="G29" s="145" t="s">
        <v>224</v>
      </c>
      <c r="H29" s="76">
        <v>44022</v>
      </c>
      <c r="I29" s="76">
        <v>44022</v>
      </c>
      <c r="J29" s="23"/>
      <c r="K29" s="23"/>
      <c r="L29" s="76">
        <v>44022</v>
      </c>
      <c r="M29" s="23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ht="20.25" customHeight="1" spans="1:23">
      <c r="A30" s="145" t="s">
        <v>70</v>
      </c>
      <c r="B30" s="145" t="s">
        <v>215</v>
      </c>
      <c r="C30" s="145" t="s">
        <v>216</v>
      </c>
      <c r="D30" s="145" t="s">
        <v>125</v>
      </c>
      <c r="E30" s="145" t="s">
        <v>126</v>
      </c>
      <c r="F30" s="145" t="s">
        <v>223</v>
      </c>
      <c r="G30" s="145" t="s">
        <v>224</v>
      </c>
      <c r="H30" s="76">
        <v>31374</v>
      </c>
      <c r="I30" s="76">
        <v>31374</v>
      </c>
      <c r="J30" s="23"/>
      <c r="K30" s="23"/>
      <c r="L30" s="76">
        <v>31374</v>
      </c>
      <c r="M30" s="23"/>
      <c r="N30" s="76"/>
      <c r="O30" s="76"/>
      <c r="P30" s="76"/>
      <c r="Q30" s="76"/>
      <c r="R30" s="76"/>
      <c r="S30" s="76"/>
      <c r="T30" s="76"/>
      <c r="U30" s="76"/>
      <c r="V30" s="76"/>
      <c r="W30" s="76"/>
    </row>
    <row r="31" ht="20.25" customHeight="1" spans="1:23">
      <c r="A31" s="145" t="s">
        <v>70</v>
      </c>
      <c r="B31" s="145" t="s">
        <v>215</v>
      </c>
      <c r="C31" s="145" t="s">
        <v>216</v>
      </c>
      <c r="D31" s="145" t="s">
        <v>125</v>
      </c>
      <c r="E31" s="145" t="s">
        <v>126</v>
      </c>
      <c r="F31" s="145" t="s">
        <v>223</v>
      </c>
      <c r="G31" s="145" t="s">
        <v>224</v>
      </c>
      <c r="H31" s="76">
        <v>30429</v>
      </c>
      <c r="I31" s="76">
        <v>30429</v>
      </c>
      <c r="J31" s="23"/>
      <c r="K31" s="23"/>
      <c r="L31" s="76">
        <v>30429</v>
      </c>
      <c r="M31" s="23"/>
      <c r="N31" s="76"/>
      <c r="O31" s="76"/>
      <c r="P31" s="76"/>
      <c r="Q31" s="76"/>
      <c r="R31" s="76"/>
      <c r="S31" s="76"/>
      <c r="T31" s="76"/>
      <c r="U31" s="76"/>
      <c r="V31" s="76"/>
      <c r="W31" s="76"/>
    </row>
    <row r="32" ht="20.25" customHeight="1" spans="1:23">
      <c r="A32" s="145" t="s">
        <v>70</v>
      </c>
      <c r="B32" s="145" t="s">
        <v>225</v>
      </c>
      <c r="C32" s="145" t="s">
        <v>132</v>
      </c>
      <c r="D32" s="145" t="s">
        <v>131</v>
      </c>
      <c r="E32" s="145" t="s">
        <v>132</v>
      </c>
      <c r="F32" s="145" t="s">
        <v>226</v>
      </c>
      <c r="G32" s="145" t="s">
        <v>132</v>
      </c>
      <c r="H32" s="76">
        <v>954324</v>
      </c>
      <c r="I32" s="76">
        <v>954324</v>
      </c>
      <c r="J32" s="23"/>
      <c r="K32" s="23"/>
      <c r="L32" s="76">
        <v>954324</v>
      </c>
      <c r="M32" s="23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ht="20.25" customHeight="1" spans="1:23">
      <c r="A33" s="145" t="s">
        <v>70</v>
      </c>
      <c r="B33" s="145" t="s">
        <v>227</v>
      </c>
      <c r="C33" s="145" t="s">
        <v>228</v>
      </c>
      <c r="D33" s="145" t="s">
        <v>101</v>
      </c>
      <c r="E33" s="145" t="s">
        <v>102</v>
      </c>
      <c r="F33" s="145" t="s">
        <v>229</v>
      </c>
      <c r="G33" s="145" t="s">
        <v>228</v>
      </c>
      <c r="H33" s="76">
        <v>4730</v>
      </c>
      <c r="I33" s="76">
        <v>4730</v>
      </c>
      <c r="J33" s="23"/>
      <c r="K33" s="23"/>
      <c r="L33" s="76">
        <v>4730</v>
      </c>
      <c r="M33" s="23"/>
      <c r="N33" s="76"/>
      <c r="O33" s="76"/>
      <c r="P33" s="76"/>
      <c r="Q33" s="76"/>
      <c r="R33" s="76"/>
      <c r="S33" s="76"/>
      <c r="T33" s="76"/>
      <c r="U33" s="76"/>
      <c r="V33" s="76"/>
      <c r="W33" s="76"/>
    </row>
    <row r="34" ht="20.25" customHeight="1" spans="1:23">
      <c r="A34" s="145" t="s">
        <v>70</v>
      </c>
      <c r="B34" s="145" t="s">
        <v>227</v>
      </c>
      <c r="C34" s="145" t="s">
        <v>228</v>
      </c>
      <c r="D34" s="145" t="s">
        <v>103</v>
      </c>
      <c r="E34" s="145" t="s">
        <v>104</v>
      </c>
      <c r="F34" s="145" t="s">
        <v>229</v>
      </c>
      <c r="G34" s="145" t="s">
        <v>228</v>
      </c>
      <c r="H34" s="76">
        <v>54868</v>
      </c>
      <c r="I34" s="76">
        <v>54868</v>
      </c>
      <c r="J34" s="23"/>
      <c r="K34" s="23"/>
      <c r="L34" s="76">
        <v>54868</v>
      </c>
      <c r="M34" s="23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ht="20.25" customHeight="1" spans="1:23">
      <c r="A35" s="145" t="s">
        <v>70</v>
      </c>
      <c r="B35" s="145" t="s">
        <v>230</v>
      </c>
      <c r="C35" s="145" t="s">
        <v>231</v>
      </c>
      <c r="D35" s="145" t="s">
        <v>101</v>
      </c>
      <c r="E35" s="145" t="s">
        <v>102</v>
      </c>
      <c r="F35" s="145" t="s">
        <v>211</v>
      </c>
      <c r="G35" s="145" t="s">
        <v>212</v>
      </c>
      <c r="H35" s="76">
        <v>72000</v>
      </c>
      <c r="I35" s="76">
        <v>72000</v>
      </c>
      <c r="J35" s="23"/>
      <c r="K35" s="23"/>
      <c r="L35" s="76">
        <v>72000</v>
      </c>
      <c r="M35" s="23"/>
      <c r="N35" s="76"/>
      <c r="O35" s="76"/>
      <c r="P35" s="76"/>
      <c r="Q35" s="76"/>
      <c r="R35" s="76"/>
      <c r="S35" s="76"/>
      <c r="T35" s="76"/>
      <c r="U35" s="76"/>
      <c r="V35" s="76"/>
      <c r="W35" s="76"/>
    </row>
    <row r="36" ht="20.25" customHeight="1" spans="1:23">
      <c r="A36" s="145" t="s">
        <v>70</v>
      </c>
      <c r="B36" s="145" t="s">
        <v>230</v>
      </c>
      <c r="C36" s="145" t="s">
        <v>231</v>
      </c>
      <c r="D36" s="145" t="s">
        <v>103</v>
      </c>
      <c r="E36" s="145" t="s">
        <v>104</v>
      </c>
      <c r="F36" s="145" t="s">
        <v>211</v>
      </c>
      <c r="G36" s="145" t="s">
        <v>212</v>
      </c>
      <c r="H36" s="76">
        <v>606532</v>
      </c>
      <c r="I36" s="76">
        <v>606532</v>
      </c>
      <c r="J36" s="23"/>
      <c r="K36" s="23"/>
      <c r="L36" s="76">
        <v>606532</v>
      </c>
      <c r="M36" s="23"/>
      <c r="N36" s="76"/>
      <c r="O36" s="76"/>
      <c r="P36" s="76"/>
      <c r="Q36" s="76"/>
      <c r="R36" s="76"/>
      <c r="S36" s="76"/>
      <c r="T36" s="76"/>
      <c r="U36" s="76"/>
      <c r="V36" s="76"/>
      <c r="W36" s="76"/>
    </row>
    <row r="37" ht="20.25" customHeight="1" spans="1:23">
      <c r="A37" s="145" t="s">
        <v>70</v>
      </c>
      <c r="B37" s="145" t="s">
        <v>230</v>
      </c>
      <c r="C37" s="145" t="s">
        <v>231</v>
      </c>
      <c r="D37" s="145" t="s">
        <v>103</v>
      </c>
      <c r="E37" s="145" t="s">
        <v>104</v>
      </c>
      <c r="F37" s="145" t="s">
        <v>211</v>
      </c>
      <c r="G37" s="145" t="s">
        <v>212</v>
      </c>
      <c r="H37" s="76">
        <v>835200</v>
      </c>
      <c r="I37" s="76">
        <v>835200</v>
      </c>
      <c r="J37" s="23"/>
      <c r="K37" s="23"/>
      <c r="L37" s="76">
        <v>835200</v>
      </c>
      <c r="M37" s="23"/>
      <c r="N37" s="76"/>
      <c r="O37" s="76"/>
      <c r="P37" s="76"/>
      <c r="Q37" s="76"/>
      <c r="R37" s="76"/>
      <c r="S37" s="76"/>
      <c r="T37" s="76"/>
      <c r="U37" s="76"/>
      <c r="V37" s="76"/>
      <c r="W37" s="76"/>
    </row>
    <row r="38" ht="20.25" customHeight="1" spans="1:23">
      <c r="A38" s="145" t="s">
        <v>70</v>
      </c>
      <c r="B38" s="145" t="s">
        <v>230</v>
      </c>
      <c r="C38" s="145" t="s">
        <v>231</v>
      </c>
      <c r="D38" s="145" t="s">
        <v>101</v>
      </c>
      <c r="E38" s="145" t="s">
        <v>102</v>
      </c>
      <c r="F38" s="145" t="s">
        <v>213</v>
      </c>
      <c r="G38" s="145" t="s">
        <v>214</v>
      </c>
      <c r="H38" s="76">
        <v>90000</v>
      </c>
      <c r="I38" s="76">
        <v>90000</v>
      </c>
      <c r="J38" s="23"/>
      <c r="K38" s="23"/>
      <c r="L38" s="76">
        <v>90000</v>
      </c>
      <c r="M38" s="23"/>
      <c r="N38" s="76"/>
      <c r="O38" s="76"/>
      <c r="P38" s="76"/>
      <c r="Q38" s="76"/>
      <c r="R38" s="76"/>
      <c r="S38" s="76"/>
      <c r="T38" s="76"/>
      <c r="U38" s="76"/>
      <c r="V38" s="76"/>
      <c r="W38" s="76"/>
    </row>
    <row r="39" ht="20.25" customHeight="1" spans="1:23">
      <c r="A39" s="145" t="s">
        <v>70</v>
      </c>
      <c r="B39" s="145" t="s">
        <v>230</v>
      </c>
      <c r="C39" s="145" t="s">
        <v>231</v>
      </c>
      <c r="D39" s="145" t="s">
        <v>103</v>
      </c>
      <c r="E39" s="145" t="s">
        <v>104</v>
      </c>
      <c r="F39" s="145" t="s">
        <v>213</v>
      </c>
      <c r="G39" s="145" t="s">
        <v>214</v>
      </c>
      <c r="H39" s="76">
        <v>1044000</v>
      </c>
      <c r="I39" s="76">
        <v>1044000</v>
      </c>
      <c r="J39" s="23"/>
      <c r="K39" s="23"/>
      <c r="L39" s="76">
        <v>1044000</v>
      </c>
      <c r="M39" s="23"/>
      <c r="N39" s="76"/>
      <c r="O39" s="76"/>
      <c r="P39" s="76"/>
      <c r="Q39" s="76"/>
      <c r="R39" s="76"/>
      <c r="S39" s="76"/>
      <c r="T39" s="76"/>
      <c r="U39" s="76"/>
      <c r="V39" s="76"/>
      <c r="W39" s="76"/>
    </row>
    <row r="40" ht="20.25" customHeight="1" spans="1:23">
      <c r="A40" s="145" t="s">
        <v>70</v>
      </c>
      <c r="B40" s="145" t="s">
        <v>232</v>
      </c>
      <c r="C40" s="145" t="s">
        <v>233</v>
      </c>
      <c r="D40" s="145" t="s">
        <v>103</v>
      </c>
      <c r="E40" s="145" t="s">
        <v>104</v>
      </c>
      <c r="F40" s="145" t="s">
        <v>223</v>
      </c>
      <c r="G40" s="145" t="s">
        <v>224</v>
      </c>
      <c r="H40" s="76">
        <v>72797</v>
      </c>
      <c r="I40" s="76">
        <v>72797</v>
      </c>
      <c r="J40" s="23"/>
      <c r="K40" s="23"/>
      <c r="L40" s="76">
        <v>72797</v>
      </c>
      <c r="M40" s="23"/>
      <c r="N40" s="76"/>
      <c r="O40" s="76"/>
      <c r="P40" s="76"/>
      <c r="Q40" s="76"/>
      <c r="R40" s="76"/>
      <c r="S40" s="76"/>
      <c r="T40" s="76"/>
      <c r="U40" s="76"/>
      <c r="V40" s="76"/>
      <c r="W40" s="76"/>
    </row>
    <row r="41" ht="20.25" customHeight="1" spans="1:23">
      <c r="A41" s="145" t="s">
        <v>70</v>
      </c>
      <c r="B41" s="145" t="s">
        <v>234</v>
      </c>
      <c r="C41" s="145" t="s">
        <v>235</v>
      </c>
      <c r="D41" s="145" t="s">
        <v>101</v>
      </c>
      <c r="E41" s="145" t="s">
        <v>102</v>
      </c>
      <c r="F41" s="145" t="s">
        <v>236</v>
      </c>
      <c r="G41" s="145" t="s">
        <v>237</v>
      </c>
      <c r="H41" s="76">
        <v>560000</v>
      </c>
      <c r="I41" s="76">
        <v>560000</v>
      </c>
      <c r="J41" s="23"/>
      <c r="K41" s="23"/>
      <c r="L41" s="76">
        <v>560000</v>
      </c>
      <c r="M41" s="23"/>
      <c r="N41" s="76"/>
      <c r="O41" s="76"/>
      <c r="P41" s="76"/>
      <c r="Q41" s="76"/>
      <c r="R41" s="76"/>
      <c r="S41" s="76"/>
      <c r="T41" s="76"/>
      <c r="U41" s="76"/>
      <c r="V41" s="76"/>
      <c r="W41" s="76"/>
    </row>
    <row r="42" ht="20.25" customHeight="1" spans="1:23">
      <c r="A42" s="145" t="s">
        <v>70</v>
      </c>
      <c r="B42" s="145" t="s">
        <v>234</v>
      </c>
      <c r="C42" s="145" t="s">
        <v>235</v>
      </c>
      <c r="D42" s="145" t="s">
        <v>101</v>
      </c>
      <c r="E42" s="145" t="s">
        <v>102</v>
      </c>
      <c r="F42" s="145" t="s">
        <v>236</v>
      </c>
      <c r="G42" s="145" t="s">
        <v>237</v>
      </c>
      <c r="H42" s="76">
        <v>140000</v>
      </c>
      <c r="I42" s="76">
        <v>140000</v>
      </c>
      <c r="J42" s="23"/>
      <c r="K42" s="23"/>
      <c r="L42" s="76">
        <v>140000</v>
      </c>
      <c r="M42" s="23"/>
      <c r="N42" s="76"/>
      <c r="O42" s="76"/>
      <c r="P42" s="76"/>
      <c r="Q42" s="76"/>
      <c r="R42" s="76"/>
      <c r="S42" s="76"/>
      <c r="T42" s="76"/>
      <c r="U42" s="76"/>
      <c r="V42" s="76"/>
      <c r="W42" s="76"/>
    </row>
    <row r="43" ht="20.25" customHeight="1" spans="1:23">
      <c r="A43" s="145" t="s">
        <v>70</v>
      </c>
      <c r="B43" s="145" t="s">
        <v>234</v>
      </c>
      <c r="C43" s="145" t="s">
        <v>235</v>
      </c>
      <c r="D43" s="145" t="s">
        <v>103</v>
      </c>
      <c r="E43" s="145" t="s">
        <v>104</v>
      </c>
      <c r="F43" s="145" t="s">
        <v>236</v>
      </c>
      <c r="G43" s="145" t="s">
        <v>237</v>
      </c>
      <c r="H43" s="76">
        <v>2200000</v>
      </c>
      <c r="I43" s="76">
        <v>2200000</v>
      </c>
      <c r="J43" s="23"/>
      <c r="K43" s="23"/>
      <c r="L43" s="76">
        <v>2200000</v>
      </c>
      <c r="M43" s="23"/>
      <c r="N43" s="76"/>
      <c r="O43" s="76"/>
      <c r="P43" s="76"/>
      <c r="Q43" s="76"/>
      <c r="R43" s="76"/>
      <c r="S43" s="76"/>
      <c r="T43" s="76"/>
      <c r="U43" s="76"/>
      <c r="V43" s="76"/>
      <c r="W43" s="76"/>
    </row>
    <row r="44" ht="20.25" customHeight="1" spans="1:23">
      <c r="A44" s="145" t="s">
        <v>70</v>
      </c>
      <c r="B44" s="145" t="s">
        <v>234</v>
      </c>
      <c r="C44" s="145" t="s">
        <v>235</v>
      </c>
      <c r="D44" s="145" t="s">
        <v>103</v>
      </c>
      <c r="E44" s="145" t="s">
        <v>104</v>
      </c>
      <c r="F44" s="145" t="s">
        <v>236</v>
      </c>
      <c r="G44" s="145" t="s">
        <v>237</v>
      </c>
      <c r="H44" s="76">
        <v>550000</v>
      </c>
      <c r="I44" s="76">
        <v>550000</v>
      </c>
      <c r="J44" s="23"/>
      <c r="K44" s="23"/>
      <c r="L44" s="76">
        <v>550000</v>
      </c>
      <c r="M44" s="23"/>
      <c r="N44" s="76"/>
      <c r="O44" s="76"/>
      <c r="P44" s="76"/>
      <c r="Q44" s="76"/>
      <c r="R44" s="76"/>
      <c r="S44" s="76"/>
      <c r="T44" s="76"/>
      <c r="U44" s="76"/>
      <c r="V44" s="76"/>
      <c r="W44" s="76"/>
    </row>
    <row r="45" ht="17.25" customHeight="1" spans="1:23">
      <c r="A45" s="33"/>
      <c r="B45" s="146"/>
      <c r="C45" s="146"/>
      <c r="D45" s="146"/>
      <c r="E45" s="146"/>
      <c r="F45" s="146"/>
      <c r="G45" s="147"/>
      <c r="H45" s="76">
        <v>16487839</v>
      </c>
      <c r="I45" s="76">
        <v>16487839</v>
      </c>
      <c r="J45" s="76"/>
      <c r="K45" s="76"/>
      <c r="L45" s="76">
        <v>16487839</v>
      </c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</row>
  </sheetData>
  <mergeCells count="30">
    <mergeCell ref="A2:W2"/>
    <mergeCell ref="A3:G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4"/>
  <sheetViews>
    <sheetView showZeros="0" workbookViewId="0">
      <selection activeCell="A1" sqref="A1"/>
    </sheetView>
  </sheetViews>
  <sheetFormatPr defaultColWidth="9" defaultRowHeight="14.25" customHeight="1"/>
  <cols>
    <col min="1" max="1" width="10.3333333333333" customWidth="1"/>
    <col min="2" max="2" width="13.4380952380952" customWidth="1"/>
    <col min="3" max="3" width="32.8857142857143" customWidth="1"/>
    <col min="4" max="4" width="23.8857142857143" customWidth="1"/>
    <col min="5" max="5" width="11.1047619047619" customWidth="1"/>
    <col min="6" max="6" width="17.6666666666667" customWidth="1"/>
    <col min="7" max="7" width="9.88571428571429" customWidth="1"/>
    <col min="8" max="8" width="17.6666666666667" customWidth="1"/>
    <col min="9" max="13" width="20" customWidth="1"/>
    <col min="14" max="14" width="12.3333333333333" customWidth="1"/>
    <col min="15" max="15" width="12.6666666666667" customWidth="1"/>
    <col min="16" max="16" width="11.1047619047619" customWidth="1"/>
    <col min="17" max="21" width="19.8857142857143" customWidth="1"/>
    <col min="22" max="22" width="20" customWidth="1"/>
    <col min="23" max="23" width="19.8857142857143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238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"单位名称："&amp;"东北师范大学盘龙实验学校"</f>
        <v>单位名称：东北师范大学盘龙实验学校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3" t="s">
        <v>1</v>
      </c>
    </row>
    <row r="4" ht="21.75" customHeight="1" spans="1:23">
      <c r="A4" s="8" t="s">
        <v>239</v>
      </c>
      <c r="B4" s="9" t="s">
        <v>183</v>
      </c>
      <c r="C4" s="8" t="s">
        <v>184</v>
      </c>
      <c r="D4" s="8" t="s">
        <v>240</v>
      </c>
      <c r="E4" s="9" t="s">
        <v>185</v>
      </c>
      <c r="F4" s="9" t="s">
        <v>186</v>
      </c>
      <c r="G4" s="9" t="s">
        <v>241</v>
      </c>
      <c r="H4" s="9" t="s">
        <v>242</v>
      </c>
      <c r="I4" s="27" t="s">
        <v>55</v>
      </c>
      <c r="J4" s="10" t="s">
        <v>243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7" t="s">
        <v>57</v>
      </c>
      <c r="K6" s="13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244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66" t="s">
        <v>245</v>
      </c>
      <c r="B9" s="66" t="s">
        <v>246</v>
      </c>
      <c r="C9" s="66" t="s">
        <v>247</v>
      </c>
      <c r="D9" s="66" t="s">
        <v>70</v>
      </c>
      <c r="E9" s="66" t="s">
        <v>105</v>
      </c>
      <c r="F9" s="66" t="s">
        <v>106</v>
      </c>
      <c r="G9" s="66" t="s">
        <v>201</v>
      </c>
      <c r="H9" s="66" t="s">
        <v>202</v>
      </c>
      <c r="I9" s="76">
        <v>65436</v>
      </c>
      <c r="J9" s="76">
        <v>65436</v>
      </c>
      <c r="K9" s="76">
        <v>65436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6" t="s">
        <v>245</v>
      </c>
      <c r="B10" s="66" t="s">
        <v>248</v>
      </c>
      <c r="C10" s="66" t="s">
        <v>249</v>
      </c>
      <c r="D10" s="66" t="s">
        <v>70</v>
      </c>
      <c r="E10" s="66" t="s">
        <v>105</v>
      </c>
      <c r="F10" s="66" t="s">
        <v>106</v>
      </c>
      <c r="G10" s="66" t="s">
        <v>201</v>
      </c>
      <c r="H10" s="66" t="s">
        <v>202</v>
      </c>
      <c r="I10" s="76">
        <v>500000</v>
      </c>
      <c r="J10" s="76">
        <v>500000</v>
      </c>
      <c r="K10" s="76">
        <v>500000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21.75" customHeight="1" spans="1:23">
      <c r="A11" s="66" t="s">
        <v>250</v>
      </c>
      <c r="B11" s="66" t="s">
        <v>251</v>
      </c>
      <c r="C11" s="66" t="s">
        <v>252</v>
      </c>
      <c r="D11" s="66" t="s">
        <v>70</v>
      </c>
      <c r="E11" s="66" t="s">
        <v>101</v>
      </c>
      <c r="F11" s="66" t="s">
        <v>102</v>
      </c>
      <c r="G11" s="66" t="s">
        <v>201</v>
      </c>
      <c r="H11" s="66" t="s">
        <v>202</v>
      </c>
      <c r="I11" s="76">
        <v>19382.31</v>
      </c>
      <c r="J11" s="76"/>
      <c r="K11" s="76"/>
      <c r="L11" s="76"/>
      <c r="M11" s="76"/>
      <c r="N11" s="76">
        <v>19382.31</v>
      </c>
      <c r="O11" s="76"/>
      <c r="P11" s="76"/>
      <c r="Q11" s="76"/>
      <c r="R11" s="76"/>
      <c r="S11" s="76"/>
      <c r="T11" s="76"/>
      <c r="U11" s="76"/>
      <c r="V11" s="76"/>
      <c r="W11" s="76"/>
    </row>
    <row r="12" ht="21.75" customHeight="1" spans="1:23">
      <c r="A12" s="66" t="s">
        <v>250</v>
      </c>
      <c r="B12" s="66" t="s">
        <v>253</v>
      </c>
      <c r="C12" s="66" t="s">
        <v>254</v>
      </c>
      <c r="D12" s="66" t="s">
        <v>70</v>
      </c>
      <c r="E12" s="66" t="s">
        <v>101</v>
      </c>
      <c r="F12" s="66" t="s">
        <v>102</v>
      </c>
      <c r="G12" s="66" t="s">
        <v>201</v>
      </c>
      <c r="H12" s="66" t="s">
        <v>202</v>
      </c>
      <c r="I12" s="76">
        <v>6262.4</v>
      </c>
      <c r="J12" s="76"/>
      <c r="K12" s="76"/>
      <c r="L12" s="76"/>
      <c r="M12" s="76"/>
      <c r="N12" s="76">
        <v>6262.4</v>
      </c>
      <c r="O12" s="76"/>
      <c r="P12" s="76"/>
      <c r="Q12" s="76"/>
      <c r="R12" s="76"/>
      <c r="S12" s="76"/>
      <c r="T12" s="76"/>
      <c r="U12" s="76"/>
      <c r="V12" s="76"/>
      <c r="W12" s="76"/>
    </row>
    <row r="13" ht="21.75" customHeight="1" spans="1:23">
      <c r="A13" s="66" t="s">
        <v>250</v>
      </c>
      <c r="B13" s="66" t="s">
        <v>255</v>
      </c>
      <c r="C13" s="66" t="s">
        <v>256</v>
      </c>
      <c r="D13" s="66" t="s">
        <v>70</v>
      </c>
      <c r="E13" s="66" t="s">
        <v>101</v>
      </c>
      <c r="F13" s="66" t="s">
        <v>102</v>
      </c>
      <c r="G13" s="66" t="s">
        <v>201</v>
      </c>
      <c r="H13" s="66" t="s">
        <v>202</v>
      </c>
      <c r="I13" s="76">
        <v>195.92</v>
      </c>
      <c r="J13" s="76"/>
      <c r="K13" s="76"/>
      <c r="L13" s="76"/>
      <c r="M13" s="76"/>
      <c r="N13" s="76">
        <v>195.92</v>
      </c>
      <c r="O13" s="76"/>
      <c r="P13" s="76"/>
      <c r="Q13" s="76"/>
      <c r="R13" s="76"/>
      <c r="S13" s="76"/>
      <c r="T13" s="76"/>
      <c r="U13" s="76"/>
      <c r="V13" s="76"/>
      <c r="W13" s="76"/>
    </row>
    <row r="14" ht="21.75" customHeight="1" spans="1:23">
      <c r="A14" s="66" t="s">
        <v>250</v>
      </c>
      <c r="B14" s="66" t="s">
        <v>257</v>
      </c>
      <c r="C14" s="66" t="s">
        <v>258</v>
      </c>
      <c r="D14" s="66" t="s">
        <v>70</v>
      </c>
      <c r="E14" s="66" t="s">
        <v>103</v>
      </c>
      <c r="F14" s="66" t="s">
        <v>104</v>
      </c>
      <c r="G14" s="66" t="s">
        <v>201</v>
      </c>
      <c r="H14" s="66" t="s">
        <v>202</v>
      </c>
      <c r="I14" s="76">
        <v>138600</v>
      </c>
      <c r="J14" s="76"/>
      <c r="K14" s="76"/>
      <c r="L14" s="76"/>
      <c r="M14" s="76"/>
      <c r="N14" s="76">
        <v>138600</v>
      </c>
      <c r="O14" s="76"/>
      <c r="P14" s="76"/>
      <c r="Q14" s="76"/>
      <c r="R14" s="76"/>
      <c r="S14" s="76"/>
      <c r="T14" s="76"/>
      <c r="U14" s="76"/>
      <c r="V14" s="76"/>
      <c r="W14" s="76"/>
    </row>
    <row r="15" ht="21.75" customHeight="1" spans="1:23">
      <c r="A15" s="66" t="s">
        <v>250</v>
      </c>
      <c r="B15" s="66" t="s">
        <v>257</v>
      </c>
      <c r="C15" s="66" t="s">
        <v>258</v>
      </c>
      <c r="D15" s="66" t="s">
        <v>70</v>
      </c>
      <c r="E15" s="66" t="s">
        <v>103</v>
      </c>
      <c r="F15" s="66" t="s">
        <v>104</v>
      </c>
      <c r="G15" s="66" t="s">
        <v>201</v>
      </c>
      <c r="H15" s="66" t="s">
        <v>202</v>
      </c>
      <c r="I15" s="76">
        <v>12175.78</v>
      </c>
      <c r="J15" s="76"/>
      <c r="K15" s="76"/>
      <c r="L15" s="76"/>
      <c r="M15" s="76"/>
      <c r="N15" s="76">
        <v>12175.78</v>
      </c>
      <c r="O15" s="76"/>
      <c r="P15" s="76"/>
      <c r="Q15" s="76"/>
      <c r="R15" s="76"/>
      <c r="S15" s="76"/>
      <c r="T15" s="76"/>
      <c r="U15" s="76"/>
      <c r="V15" s="76"/>
      <c r="W15" s="76"/>
    </row>
    <row r="16" ht="21.75" customHeight="1" spans="1:23">
      <c r="A16" s="66" t="s">
        <v>250</v>
      </c>
      <c r="B16" s="66" t="s">
        <v>257</v>
      </c>
      <c r="C16" s="66" t="s">
        <v>258</v>
      </c>
      <c r="D16" s="66" t="s">
        <v>70</v>
      </c>
      <c r="E16" s="66" t="s">
        <v>103</v>
      </c>
      <c r="F16" s="66" t="s">
        <v>104</v>
      </c>
      <c r="G16" s="66" t="s">
        <v>201</v>
      </c>
      <c r="H16" s="66" t="s">
        <v>202</v>
      </c>
      <c r="I16" s="76">
        <v>200000</v>
      </c>
      <c r="J16" s="76"/>
      <c r="K16" s="76"/>
      <c r="L16" s="76"/>
      <c r="M16" s="76"/>
      <c r="N16" s="76">
        <v>200000</v>
      </c>
      <c r="O16" s="76"/>
      <c r="P16" s="76"/>
      <c r="Q16" s="76"/>
      <c r="R16" s="76"/>
      <c r="S16" s="76"/>
      <c r="T16" s="76"/>
      <c r="U16" s="76"/>
      <c r="V16" s="76"/>
      <c r="W16" s="76"/>
    </row>
    <row r="17" ht="21.75" customHeight="1" spans="1:23">
      <c r="A17" s="66" t="s">
        <v>250</v>
      </c>
      <c r="B17" s="66" t="s">
        <v>257</v>
      </c>
      <c r="C17" s="66" t="s">
        <v>258</v>
      </c>
      <c r="D17" s="66" t="s">
        <v>70</v>
      </c>
      <c r="E17" s="66" t="s">
        <v>103</v>
      </c>
      <c r="F17" s="66" t="s">
        <v>104</v>
      </c>
      <c r="G17" s="66" t="s">
        <v>201</v>
      </c>
      <c r="H17" s="66" t="s">
        <v>202</v>
      </c>
      <c r="I17" s="76">
        <v>5470.69</v>
      </c>
      <c r="J17" s="76"/>
      <c r="K17" s="76"/>
      <c r="L17" s="76"/>
      <c r="M17" s="76"/>
      <c r="N17" s="76">
        <v>5470.69</v>
      </c>
      <c r="O17" s="76"/>
      <c r="P17" s="76"/>
      <c r="Q17" s="76"/>
      <c r="R17" s="76"/>
      <c r="S17" s="76"/>
      <c r="T17" s="76"/>
      <c r="U17" s="76"/>
      <c r="V17" s="76"/>
      <c r="W17" s="76"/>
    </row>
    <row r="18" ht="21.75" customHeight="1" spans="1:23">
      <c r="A18" s="66" t="s">
        <v>250</v>
      </c>
      <c r="B18" s="66" t="s">
        <v>257</v>
      </c>
      <c r="C18" s="66" t="s">
        <v>258</v>
      </c>
      <c r="D18" s="66" t="s">
        <v>70</v>
      </c>
      <c r="E18" s="66" t="s">
        <v>103</v>
      </c>
      <c r="F18" s="66" t="s">
        <v>104</v>
      </c>
      <c r="G18" s="66" t="s">
        <v>259</v>
      </c>
      <c r="H18" s="66" t="s">
        <v>260</v>
      </c>
      <c r="I18" s="76">
        <v>20679.55</v>
      </c>
      <c r="J18" s="76"/>
      <c r="K18" s="76"/>
      <c r="L18" s="76"/>
      <c r="M18" s="76"/>
      <c r="N18" s="76">
        <v>20679.55</v>
      </c>
      <c r="O18" s="76"/>
      <c r="P18" s="76"/>
      <c r="Q18" s="76"/>
      <c r="R18" s="76"/>
      <c r="S18" s="76"/>
      <c r="T18" s="76"/>
      <c r="U18" s="76"/>
      <c r="V18" s="76"/>
      <c r="W18" s="76"/>
    </row>
    <row r="19" ht="21.75" customHeight="1" spans="1:23">
      <c r="A19" s="66" t="s">
        <v>250</v>
      </c>
      <c r="B19" s="66" t="s">
        <v>261</v>
      </c>
      <c r="C19" s="66" t="s">
        <v>262</v>
      </c>
      <c r="D19" s="66" t="s">
        <v>70</v>
      </c>
      <c r="E19" s="66" t="s">
        <v>103</v>
      </c>
      <c r="F19" s="66" t="s">
        <v>104</v>
      </c>
      <c r="G19" s="66" t="s">
        <v>201</v>
      </c>
      <c r="H19" s="66" t="s">
        <v>202</v>
      </c>
      <c r="I19" s="76">
        <v>152.79</v>
      </c>
      <c r="J19" s="76"/>
      <c r="K19" s="76"/>
      <c r="L19" s="76"/>
      <c r="M19" s="76"/>
      <c r="N19" s="76">
        <v>152.79</v>
      </c>
      <c r="O19" s="76"/>
      <c r="P19" s="76"/>
      <c r="Q19" s="76"/>
      <c r="R19" s="76"/>
      <c r="S19" s="76"/>
      <c r="T19" s="76"/>
      <c r="U19" s="76"/>
      <c r="V19" s="76"/>
      <c r="W19" s="76"/>
    </row>
    <row r="20" ht="21.75" customHeight="1" spans="1:23">
      <c r="A20" s="66" t="s">
        <v>250</v>
      </c>
      <c r="B20" s="66" t="s">
        <v>263</v>
      </c>
      <c r="C20" s="66" t="s">
        <v>264</v>
      </c>
      <c r="D20" s="66" t="s">
        <v>70</v>
      </c>
      <c r="E20" s="66" t="s">
        <v>103</v>
      </c>
      <c r="F20" s="66" t="s">
        <v>104</v>
      </c>
      <c r="G20" s="66" t="s">
        <v>201</v>
      </c>
      <c r="H20" s="66" t="s">
        <v>202</v>
      </c>
      <c r="I20" s="76">
        <v>2010.49</v>
      </c>
      <c r="J20" s="76"/>
      <c r="K20" s="76"/>
      <c r="L20" s="76"/>
      <c r="M20" s="76"/>
      <c r="N20" s="76">
        <v>2010.49</v>
      </c>
      <c r="O20" s="76"/>
      <c r="P20" s="76"/>
      <c r="Q20" s="76"/>
      <c r="R20" s="76"/>
      <c r="S20" s="76"/>
      <c r="T20" s="76"/>
      <c r="U20" s="76"/>
      <c r="V20" s="76"/>
      <c r="W20" s="76"/>
    </row>
    <row r="21" ht="21.75" customHeight="1" spans="1:23">
      <c r="A21" s="66" t="s">
        <v>250</v>
      </c>
      <c r="B21" s="66" t="s">
        <v>265</v>
      </c>
      <c r="C21" s="66" t="s">
        <v>266</v>
      </c>
      <c r="D21" s="66" t="s">
        <v>70</v>
      </c>
      <c r="E21" s="66" t="s">
        <v>109</v>
      </c>
      <c r="F21" s="66" t="s">
        <v>110</v>
      </c>
      <c r="G21" s="66" t="s">
        <v>201</v>
      </c>
      <c r="H21" s="66" t="s">
        <v>202</v>
      </c>
      <c r="I21" s="76">
        <v>9590</v>
      </c>
      <c r="J21" s="76"/>
      <c r="K21" s="76"/>
      <c r="L21" s="76"/>
      <c r="M21" s="76"/>
      <c r="N21" s="76">
        <v>9590</v>
      </c>
      <c r="O21" s="76"/>
      <c r="P21" s="76"/>
      <c r="Q21" s="76"/>
      <c r="R21" s="76"/>
      <c r="S21" s="76"/>
      <c r="T21" s="76"/>
      <c r="U21" s="76"/>
      <c r="V21" s="76"/>
      <c r="W21" s="76"/>
    </row>
    <row r="22" ht="21.75" customHeight="1" spans="1:23">
      <c r="A22" s="66" t="s">
        <v>250</v>
      </c>
      <c r="B22" s="66" t="s">
        <v>267</v>
      </c>
      <c r="C22" s="66" t="s">
        <v>268</v>
      </c>
      <c r="D22" s="66" t="s">
        <v>70</v>
      </c>
      <c r="E22" s="66" t="s">
        <v>109</v>
      </c>
      <c r="F22" s="66" t="s">
        <v>110</v>
      </c>
      <c r="G22" s="66" t="s">
        <v>201</v>
      </c>
      <c r="H22" s="66" t="s">
        <v>202</v>
      </c>
      <c r="I22" s="76">
        <v>480</v>
      </c>
      <c r="J22" s="76"/>
      <c r="K22" s="76"/>
      <c r="L22" s="76"/>
      <c r="M22" s="76"/>
      <c r="N22" s="76">
        <v>480</v>
      </c>
      <c r="O22" s="76"/>
      <c r="P22" s="76"/>
      <c r="Q22" s="76"/>
      <c r="R22" s="76"/>
      <c r="S22" s="76"/>
      <c r="T22" s="76"/>
      <c r="U22" s="76"/>
      <c r="V22" s="76"/>
      <c r="W22" s="76"/>
    </row>
    <row r="23" ht="21.75" customHeight="1" spans="1:23">
      <c r="A23" s="66" t="s">
        <v>250</v>
      </c>
      <c r="B23" s="66" t="s">
        <v>269</v>
      </c>
      <c r="C23" s="66" t="s">
        <v>270</v>
      </c>
      <c r="D23" s="66" t="s">
        <v>70</v>
      </c>
      <c r="E23" s="66" t="s">
        <v>109</v>
      </c>
      <c r="F23" s="66" t="s">
        <v>110</v>
      </c>
      <c r="G23" s="66" t="s">
        <v>201</v>
      </c>
      <c r="H23" s="66" t="s">
        <v>202</v>
      </c>
      <c r="I23" s="76">
        <v>384</v>
      </c>
      <c r="J23" s="76"/>
      <c r="K23" s="76"/>
      <c r="L23" s="76"/>
      <c r="M23" s="76"/>
      <c r="N23" s="76">
        <v>384</v>
      </c>
      <c r="O23" s="76"/>
      <c r="P23" s="76"/>
      <c r="Q23" s="76"/>
      <c r="R23" s="76"/>
      <c r="S23" s="76"/>
      <c r="T23" s="76"/>
      <c r="U23" s="76"/>
      <c r="V23" s="76"/>
      <c r="W23" s="76"/>
    </row>
    <row r="24" ht="21.75" customHeight="1" spans="1:23">
      <c r="A24" s="66" t="s">
        <v>250</v>
      </c>
      <c r="B24" s="66" t="s">
        <v>271</v>
      </c>
      <c r="C24" s="66" t="s">
        <v>272</v>
      </c>
      <c r="D24" s="66" t="s">
        <v>70</v>
      </c>
      <c r="E24" s="66" t="s">
        <v>109</v>
      </c>
      <c r="F24" s="66" t="s">
        <v>110</v>
      </c>
      <c r="G24" s="66" t="s">
        <v>201</v>
      </c>
      <c r="H24" s="66" t="s">
        <v>202</v>
      </c>
      <c r="I24" s="76">
        <v>1600</v>
      </c>
      <c r="J24" s="76"/>
      <c r="K24" s="76"/>
      <c r="L24" s="76"/>
      <c r="M24" s="76"/>
      <c r="N24" s="76">
        <v>1600</v>
      </c>
      <c r="O24" s="76"/>
      <c r="P24" s="76"/>
      <c r="Q24" s="76"/>
      <c r="R24" s="76"/>
      <c r="S24" s="76"/>
      <c r="T24" s="76"/>
      <c r="U24" s="76"/>
      <c r="V24" s="76"/>
      <c r="W24" s="76"/>
    </row>
    <row r="25" ht="21.75" customHeight="1" spans="1:23">
      <c r="A25" s="66" t="s">
        <v>250</v>
      </c>
      <c r="B25" s="66" t="s">
        <v>273</v>
      </c>
      <c r="C25" s="66" t="s">
        <v>274</v>
      </c>
      <c r="D25" s="66" t="s">
        <v>70</v>
      </c>
      <c r="E25" s="66" t="s">
        <v>109</v>
      </c>
      <c r="F25" s="66" t="s">
        <v>110</v>
      </c>
      <c r="G25" s="66" t="s">
        <v>201</v>
      </c>
      <c r="H25" s="66" t="s">
        <v>202</v>
      </c>
      <c r="I25" s="76">
        <v>80</v>
      </c>
      <c r="J25" s="76"/>
      <c r="K25" s="76"/>
      <c r="L25" s="76"/>
      <c r="M25" s="76"/>
      <c r="N25" s="76">
        <v>80</v>
      </c>
      <c r="O25" s="76"/>
      <c r="P25" s="76"/>
      <c r="Q25" s="76"/>
      <c r="R25" s="76"/>
      <c r="S25" s="76"/>
      <c r="T25" s="76"/>
      <c r="U25" s="76"/>
      <c r="V25" s="76"/>
      <c r="W25" s="76"/>
    </row>
    <row r="26" ht="21.75" customHeight="1" spans="1:23">
      <c r="A26" s="66" t="s">
        <v>250</v>
      </c>
      <c r="B26" s="66" t="s">
        <v>275</v>
      </c>
      <c r="C26" s="66" t="s">
        <v>276</v>
      </c>
      <c r="D26" s="66" t="s">
        <v>70</v>
      </c>
      <c r="E26" s="66" t="s">
        <v>109</v>
      </c>
      <c r="F26" s="66" t="s">
        <v>110</v>
      </c>
      <c r="G26" s="66" t="s">
        <v>201</v>
      </c>
      <c r="H26" s="66" t="s">
        <v>202</v>
      </c>
      <c r="I26" s="76">
        <v>64</v>
      </c>
      <c r="J26" s="76"/>
      <c r="K26" s="76"/>
      <c r="L26" s="76"/>
      <c r="M26" s="76"/>
      <c r="N26" s="76">
        <v>64</v>
      </c>
      <c r="O26" s="76"/>
      <c r="P26" s="76"/>
      <c r="Q26" s="76"/>
      <c r="R26" s="76"/>
      <c r="S26" s="76"/>
      <c r="T26" s="76"/>
      <c r="U26" s="76"/>
      <c r="V26" s="76"/>
      <c r="W26" s="76"/>
    </row>
    <row r="27" ht="21.75" customHeight="1" spans="1:23">
      <c r="A27" s="66" t="s">
        <v>277</v>
      </c>
      <c r="B27" s="66" t="s">
        <v>278</v>
      </c>
      <c r="C27" s="66" t="s">
        <v>279</v>
      </c>
      <c r="D27" s="66" t="s">
        <v>70</v>
      </c>
      <c r="E27" s="66" t="s">
        <v>105</v>
      </c>
      <c r="F27" s="66" t="s">
        <v>106</v>
      </c>
      <c r="G27" s="66" t="s">
        <v>201</v>
      </c>
      <c r="H27" s="66" t="s">
        <v>202</v>
      </c>
      <c r="I27" s="76">
        <v>25000</v>
      </c>
      <c r="J27" s="76"/>
      <c r="K27" s="76"/>
      <c r="L27" s="76"/>
      <c r="M27" s="76"/>
      <c r="N27" s="76">
        <v>25000</v>
      </c>
      <c r="O27" s="76"/>
      <c r="P27" s="76"/>
      <c r="Q27" s="76"/>
      <c r="R27" s="76"/>
      <c r="S27" s="76"/>
      <c r="T27" s="76"/>
      <c r="U27" s="76"/>
      <c r="V27" s="76"/>
      <c r="W27" s="76"/>
    </row>
    <row r="28" ht="21.75" customHeight="1" spans="1:23">
      <c r="A28" s="66" t="s">
        <v>277</v>
      </c>
      <c r="B28" s="66" t="s">
        <v>280</v>
      </c>
      <c r="C28" s="66" t="s">
        <v>281</v>
      </c>
      <c r="D28" s="66" t="s">
        <v>70</v>
      </c>
      <c r="E28" s="66" t="s">
        <v>101</v>
      </c>
      <c r="F28" s="66" t="s">
        <v>102</v>
      </c>
      <c r="G28" s="66" t="s">
        <v>201</v>
      </c>
      <c r="H28" s="66" t="s">
        <v>202</v>
      </c>
      <c r="I28" s="76">
        <v>13629</v>
      </c>
      <c r="J28" s="76"/>
      <c r="K28" s="76"/>
      <c r="L28" s="76"/>
      <c r="M28" s="76"/>
      <c r="N28" s="76">
        <v>13629</v>
      </c>
      <c r="O28" s="76"/>
      <c r="P28" s="76"/>
      <c r="Q28" s="76"/>
      <c r="R28" s="76"/>
      <c r="S28" s="76"/>
      <c r="T28" s="76"/>
      <c r="U28" s="76"/>
      <c r="V28" s="76"/>
      <c r="W28" s="76"/>
    </row>
    <row r="29" ht="21.75" customHeight="1" spans="1:23">
      <c r="A29" s="66" t="s">
        <v>277</v>
      </c>
      <c r="B29" s="66" t="s">
        <v>282</v>
      </c>
      <c r="C29" s="66" t="s">
        <v>283</v>
      </c>
      <c r="D29" s="66" t="s">
        <v>70</v>
      </c>
      <c r="E29" s="66" t="s">
        <v>103</v>
      </c>
      <c r="F29" s="66" t="s">
        <v>104</v>
      </c>
      <c r="G29" s="66" t="s">
        <v>201</v>
      </c>
      <c r="H29" s="66" t="s">
        <v>202</v>
      </c>
      <c r="I29" s="76">
        <v>95341</v>
      </c>
      <c r="J29" s="76"/>
      <c r="K29" s="76"/>
      <c r="L29" s="76"/>
      <c r="M29" s="76"/>
      <c r="N29" s="76">
        <v>95341</v>
      </c>
      <c r="O29" s="76"/>
      <c r="P29" s="76"/>
      <c r="Q29" s="76"/>
      <c r="R29" s="76"/>
      <c r="S29" s="76"/>
      <c r="T29" s="76"/>
      <c r="U29" s="76"/>
      <c r="V29" s="76"/>
      <c r="W29" s="76"/>
    </row>
    <row r="30" ht="21.75" customHeight="1" spans="1:23">
      <c r="A30" s="66" t="s">
        <v>277</v>
      </c>
      <c r="B30" s="66" t="s">
        <v>284</v>
      </c>
      <c r="C30" s="66" t="s">
        <v>285</v>
      </c>
      <c r="D30" s="66" t="s">
        <v>70</v>
      </c>
      <c r="E30" s="66" t="s">
        <v>105</v>
      </c>
      <c r="F30" s="66" t="s">
        <v>106</v>
      </c>
      <c r="G30" s="66" t="s">
        <v>201</v>
      </c>
      <c r="H30" s="66" t="s">
        <v>202</v>
      </c>
      <c r="I30" s="76">
        <v>347893</v>
      </c>
      <c r="J30" s="76">
        <v>347893</v>
      </c>
      <c r="K30" s="76">
        <v>347893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</row>
    <row r="31" ht="21.75" customHeight="1" spans="1:23">
      <c r="A31" s="66" t="s">
        <v>277</v>
      </c>
      <c r="B31" s="66" t="s">
        <v>286</v>
      </c>
      <c r="C31" s="66" t="s">
        <v>287</v>
      </c>
      <c r="D31" s="66" t="s">
        <v>70</v>
      </c>
      <c r="E31" s="66" t="s">
        <v>105</v>
      </c>
      <c r="F31" s="66" t="s">
        <v>106</v>
      </c>
      <c r="G31" s="66" t="s">
        <v>201</v>
      </c>
      <c r="H31" s="66" t="s">
        <v>202</v>
      </c>
      <c r="I31" s="76">
        <v>101600</v>
      </c>
      <c r="J31" s="76">
        <v>101600</v>
      </c>
      <c r="K31" s="76">
        <v>101600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</row>
    <row r="32" ht="21.75" customHeight="1" spans="1:23">
      <c r="A32" s="66" t="s">
        <v>277</v>
      </c>
      <c r="B32" s="66" t="s">
        <v>288</v>
      </c>
      <c r="C32" s="66" t="s">
        <v>289</v>
      </c>
      <c r="D32" s="66" t="s">
        <v>70</v>
      </c>
      <c r="E32" s="66" t="s">
        <v>105</v>
      </c>
      <c r="F32" s="66" t="s">
        <v>106</v>
      </c>
      <c r="G32" s="66" t="s">
        <v>201</v>
      </c>
      <c r="H32" s="66" t="s">
        <v>202</v>
      </c>
      <c r="I32" s="76">
        <v>289000</v>
      </c>
      <c r="J32" s="76">
        <v>289000</v>
      </c>
      <c r="K32" s="76">
        <v>289000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ht="21.75" customHeight="1" spans="1:23">
      <c r="A33" s="66" t="s">
        <v>277</v>
      </c>
      <c r="B33" s="66" t="s">
        <v>290</v>
      </c>
      <c r="C33" s="66" t="s">
        <v>291</v>
      </c>
      <c r="D33" s="66" t="s">
        <v>70</v>
      </c>
      <c r="E33" s="66" t="s">
        <v>105</v>
      </c>
      <c r="F33" s="66" t="s">
        <v>106</v>
      </c>
      <c r="G33" s="66" t="s">
        <v>201</v>
      </c>
      <c r="H33" s="66" t="s">
        <v>202</v>
      </c>
      <c r="I33" s="76">
        <v>525401</v>
      </c>
      <c r="J33" s="76"/>
      <c r="K33" s="76"/>
      <c r="L33" s="76"/>
      <c r="M33" s="76"/>
      <c r="N33" s="76"/>
      <c r="O33" s="76"/>
      <c r="P33" s="76"/>
      <c r="Q33" s="76"/>
      <c r="R33" s="76">
        <v>525401</v>
      </c>
      <c r="S33" s="76"/>
      <c r="T33" s="76"/>
      <c r="U33" s="76"/>
      <c r="V33" s="76"/>
      <c r="W33" s="76">
        <v>525401</v>
      </c>
    </row>
    <row r="34" ht="18.75" customHeight="1" spans="1:23">
      <c r="A34" s="32" t="s">
        <v>171</v>
      </c>
      <c r="B34" s="33"/>
      <c r="C34" s="33"/>
      <c r="D34" s="33"/>
      <c r="E34" s="33"/>
      <c r="F34" s="33"/>
      <c r="G34" s="33"/>
      <c r="H34" s="34"/>
      <c r="I34" s="76">
        <v>2380427.93</v>
      </c>
      <c r="J34" s="76">
        <v>1303929</v>
      </c>
      <c r="K34" s="76">
        <v>1303929</v>
      </c>
      <c r="L34" s="76"/>
      <c r="M34" s="76"/>
      <c r="N34" s="76">
        <v>551097.93</v>
      </c>
      <c r="O34" s="76"/>
      <c r="P34" s="76"/>
      <c r="Q34" s="76"/>
      <c r="R34" s="76">
        <v>525401</v>
      </c>
      <c r="S34" s="76"/>
      <c r="T34" s="76"/>
      <c r="U34" s="76"/>
      <c r="V34" s="76"/>
      <c r="W34" s="76">
        <v>525401</v>
      </c>
    </row>
  </sheetData>
  <mergeCells count="28">
    <mergeCell ref="A2:W2"/>
    <mergeCell ref="A3:H3"/>
    <mergeCell ref="J4:M4"/>
    <mergeCell ref="N4:P4"/>
    <mergeCell ref="R4:W4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showZeros="0" tabSelected="1" workbookViewId="0">
      <selection activeCell="A47" sqref="$A6:$XFD47"/>
    </sheetView>
  </sheetViews>
  <sheetFormatPr defaultColWidth="9" defaultRowHeight="12" customHeight="1"/>
  <cols>
    <col min="1" max="1" width="34.3333333333333" customWidth="1"/>
    <col min="2" max="2" width="29" customWidth="1"/>
    <col min="3" max="5" width="23.552380952381" customWidth="1"/>
    <col min="6" max="6" width="11.3333333333333" customWidth="1"/>
    <col min="7" max="7" width="25.1047619047619" customWidth="1"/>
    <col min="8" max="8" width="15.552380952381" customWidth="1"/>
    <col min="9" max="9" width="13.4380952380952" customWidth="1"/>
    <col min="10" max="10" width="18.8857142857143" customWidth="1"/>
  </cols>
  <sheetData>
    <row r="1" ht="18" customHeight="1" spans="10:10">
      <c r="J1" s="2" t="s">
        <v>292</v>
      </c>
    </row>
    <row r="2" ht="39.75" customHeight="1" spans="1:10">
      <c r="A2" s="204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"单位名称："&amp;"东北师范大学盘龙实验学校"</f>
        <v>单位名称：东北师范大学盘龙实验学校</v>
      </c>
    </row>
    <row r="4" ht="44.25" customHeight="1" spans="1:10">
      <c r="A4" s="128" t="s">
        <v>293</v>
      </c>
      <c r="B4" s="64" t="s">
        <v>294</v>
      </c>
      <c r="C4" s="64" t="s">
        <v>295</v>
      </c>
      <c r="D4" s="64" t="s">
        <v>296</v>
      </c>
      <c r="E4" s="64" t="s">
        <v>297</v>
      </c>
      <c r="F4" s="65" t="s">
        <v>298</v>
      </c>
      <c r="G4" s="64" t="s">
        <v>299</v>
      </c>
      <c r="H4" s="65" t="s">
        <v>300</v>
      </c>
      <c r="I4" s="65" t="s">
        <v>301</v>
      </c>
      <c r="J4" s="64" t="s">
        <v>302</v>
      </c>
    </row>
    <row r="5" ht="18.7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36">
        <v>6</v>
      </c>
      <c r="G5" s="129">
        <v>7</v>
      </c>
      <c r="H5" s="36">
        <v>8</v>
      </c>
      <c r="I5" s="36">
        <v>9</v>
      </c>
      <c r="J5" s="129">
        <v>10</v>
      </c>
    </row>
    <row r="6" ht="42" customHeight="1" spans="1:10">
      <c r="A6" s="130" t="s">
        <v>70</v>
      </c>
      <c r="B6" s="131"/>
      <c r="C6" s="131"/>
      <c r="D6" s="131"/>
      <c r="E6" s="132"/>
      <c r="F6" s="131"/>
      <c r="G6" s="132"/>
      <c r="H6" s="131"/>
      <c r="I6" s="131"/>
      <c r="J6" s="132"/>
    </row>
    <row r="7" ht="42" customHeight="1" spans="1:10">
      <c r="A7" s="133" t="s">
        <v>249</v>
      </c>
      <c r="B7" s="131" t="s">
        <v>303</v>
      </c>
      <c r="C7" s="131" t="s">
        <v>304</v>
      </c>
      <c r="D7" s="131" t="s">
        <v>305</v>
      </c>
      <c r="E7" s="132" t="s">
        <v>306</v>
      </c>
      <c r="F7" s="131" t="s">
        <v>307</v>
      </c>
      <c r="G7" s="132" t="s">
        <v>308</v>
      </c>
      <c r="H7" s="131" t="s">
        <v>309</v>
      </c>
      <c r="I7" s="131" t="s">
        <v>310</v>
      </c>
      <c r="J7" s="132" t="s">
        <v>311</v>
      </c>
    </row>
    <row r="8" ht="42" customHeight="1" spans="1:10">
      <c r="A8" s="133"/>
      <c r="B8" s="131"/>
      <c r="C8" s="131" t="s">
        <v>304</v>
      </c>
      <c r="D8" s="131" t="s">
        <v>312</v>
      </c>
      <c r="E8" s="132" t="s">
        <v>313</v>
      </c>
      <c r="F8" s="131" t="s">
        <v>307</v>
      </c>
      <c r="G8" s="132" t="s">
        <v>314</v>
      </c>
      <c r="H8" s="131" t="s">
        <v>315</v>
      </c>
      <c r="I8" s="131" t="s">
        <v>310</v>
      </c>
      <c r="J8" s="132" t="s">
        <v>316</v>
      </c>
    </row>
    <row r="9" ht="42" customHeight="1" spans="1:10">
      <c r="A9" s="133"/>
      <c r="B9" s="131"/>
      <c r="C9" s="131" t="s">
        <v>317</v>
      </c>
      <c r="D9" s="131" t="s">
        <v>318</v>
      </c>
      <c r="E9" s="132" t="s">
        <v>319</v>
      </c>
      <c r="F9" s="131" t="s">
        <v>307</v>
      </c>
      <c r="G9" s="132" t="s">
        <v>320</v>
      </c>
      <c r="H9" s="131" t="s">
        <v>309</v>
      </c>
      <c r="I9" s="131" t="s">
        <v>321</v>
      </c>
      <c r="J9" s="132" t="s">
        <v>322</v>
      </c>
    </row>
    <row r="10" ht="42" customHeight="1" spans="1:10">
      <c r="A10" s="133"/>
      <c r="B10" s="131"/>
      <c r="C10" s="131" t="s">
        <v>323</v>
      </c>
      <c r="D10" s="131" t="s">
        <v>324</v>
      </c>
      <c r="E10" s="132" t="s">
        <v>325</v>
      </c>
      <c r="F10" s="131" t="s">
        <v>326</v>
      </c>
      <c r="G10" s="132" t="s">
        <v>327</v>
      </c>
      <c r="H10" s="131" t="s">
        <v>309</v>
      </c>
      <c r="I10" s="131" t="s">
        <v>310</v>
      </c>
      <c r="J10" s="132" t="s">
        <v>328</v>
      </c>
    </row>
    <row r="11" ht="42" customHeight="1" spans="1:10">
      <c r="A11" s="133" t="s">
        <v>287</v>
      </c>
      <c r="B11" s="131" t="s">
        <v>329</v>
      </c>
      <c r="C11" s="131" t="s">
        <v>304</v>
      </c>
      <c r="D11" s="131" t="s">
        <v>305</v>
      </c>
      <c r="E11" s="132" t="s">
        <v>330</v>
      </c>
      <c r="F11" s="131" t="s">
        <v>307</v>
      </c>
      <c r="G11" s="132" t="s">
        <v>308</v>
      </c>
      <c r="H11" s="131" t="s">
        <v>309</v>
      </c>
      <c r="I11" s="131" t="s">
        <v>310</v>
      </c>
      <c r="J11" s="132" t="s">
        <v>331</v>
      </c>
    </row>
    <row r="12" ht="42" customHeight="1" spans="1:10">
      <c r="A12" s="133"/>
      <c r="B12" s="131"/>
      <c r="C12" s="131" t="s">
        <v>304</v>
      </c>
      <c r="D12" s="131" t="s">
        <v>305</v>
      </c>
      <c r="E12" s="132" t="s">
        <v>332</v>
      </c>
      <c r="F12" s="131" t="s">
        <v>326</v>
      </c>
      <c r="G12" s="132" t="s">
        <v>320</v>
      </c>
      <c r="H12" s="131" t="s">
        <v>309</v>
      </c>
      <c r="I12" s="131" t="s">
        <v>310</v>
      </c>
      <c r="J12" s="132" t="s">
        <v>333</v>
      </c>
    </row>
    <row r="13" ht="42" customHeight="1" spans="1:10">
      <c r="A13" s="133"/>
      <c r="B13" s="131"/>
      <c r="C13" s="131" t="s">
        <v>304</v>
      </c>
      <c r="D13" s="131" t="s">
        <v>305</v>
      </c>
      <c r="E13" s="132" t="s">
        <v>334</v>
      </c>
      <c r="F13" s="131" t="s">
        <v>326</v>
      </c>
      <c r="G13" s="132" t="s">
        <v>308</v>
      </c>
      <c r="H13" s="131" t="s">
        <v>309</v>
      </c>
      <c r="I13" s="131" t="s">
        <v>310</v>
      </c>
      <c r="J13" s="132" t="s">
        <v>335</v>
      </c>
    </row>
    <row r="14" ht="42" customHeight="1" spans="1:10">
      <c r="A14" s="133"/>
      <c r="B14" s="131"/>
      <c r="C14" s="131" t="s">
        <v>304</v>
      </c>
      <c r="D14" s="131" t="s">
        <v>312</v>
      </c>
      <c r="E14" s="132" t="s">
        <v>336</v>
      </c>
      <c r="F14" s="131" t="s">
        <v>337</v>
      </c>
      <c r="G14" s="132" t="s">
        <v>93</v>
      </c>
      <c r="H14" s="131" t="s">
        <v>338</v>
      </c>
      <c r="I14" s="131" t="s">
        <v>310</v>
      </c>
      <c r="J14" s="132" t="s">
        <v>339</v>
      </c>
    </row>
    <row r="15" ht="42" customHeight="1" spans="1:10">
      <c r="A15" s="133"/>
      <c r="B15" s="131"/>
      <c r="C15" s="131" t="s">
        <v>304</v>
      </c>
      <c r="D15" s="131" t="s">
        <v>312</v>
      </c>
      <c r="E15" s="132" t="s">
        <v>340</v>
      </c>
      <c r="F15" s="131" t="s">
        <v>326</v>
      </c>
      <c r="G15" s="132" t="s">
        <v>341</v>
      </c>
      <c r="H15" s="131" t="s">
        <v>309</v>
      </c>
      <c r="I15" s="131" t="s">
        <v>310</v>
      </c>
      <c r="J15" s="132" t="s">
        <v>342</v>
      </c>
    </row>
    <row r="16" ht="42" customHeight="1" spans="1:10">
      <c r="A16" s="133"/>
      <c r="B16" s="131"/>
      <c r="C16" s="131" t="s">
        <v>317</v>
      </c>
      <c r="D16" s="131" t="s">
        <v>318</v>
      </c>
      <c r="E16" s="132" t="s">
        <v>343</v>
      </c>
      <c r="F16" s="131" t="s">
        <v>326</v>
      </c>
      <c r="G16" s="132" t="s">
        <v>86</v>
      </c>
      <c r="H16" s="131" t="s">
        <v>309</v>
      </c>
      <c r="I16" s="131" t="s">
        <v>310</v>
      </c>
      <c r="J16" s="132" t="s">
        <v>344</v>
      </c>
    </row>
    <row r="17" ht="42" customHeight="1" spans="1:10">
      <c r="A17" s="133"/>
      <c r="B17" s="131"/>
      <c r="C17" s="131" t="s">
        <v>317</v>
      </c>
      <c r="D17" s="131" t="s">
        <v>345</v>
      </c>
      <c r="E17" s="132" t="s">
        <v>346</v>
      </c>
      <c r="F17" s="131" t="s">
        <v>307</v>
      </c>
      <c r="G17" s="132" t="s">
        <v>347</v>
      </c>
      <c r="H17" s="131" t="s">
        <v>348</v>
      </c>
      <c r="I17" s="131" t="s">
        <v>321</v>
      </c>
      <c r="J17" s="132" t="s">
        <v>349</v>
      </c>
    </row>
    <row r="18" ht="42" customHeight="1" spans="1:10">
      <c r="A18" s="133"/>
      <c r="B18" s="131"/>
      <c r="C18" s="131" t="s">
        <v>323</v>
      </c>
      <c r="D18" s="131" t="s">
        <v>324</v>
      </c>
      <c r="E18" s="132" t="s">
        <v>350</v>
      </c>
      <c r="F18" s="131" t="s">
        <v>326</v>
      </c>
      <c r="G18" s="132" t="s">
        <v>320</v>
      </c>
      <c r="H18" s="131" t="s">
        <v>309</v>
      </c>
      <c r="I18" s="131" t="s">
        <v>310</v>
      </c>
      <c r="J18" s="132" t="s">
        <v>351</v>
      </c>
    </row>
    <row r="19" ht="42" customHeight="1" spans="1:10">
      <c r="A19" s="133" t="s">
        <v>289</v>
      </c>
      <c r="B19" s="131" t="s">
        <v>352</v>
      </c>
      <c r="C19" s="131" t="s">
        <v>304</v>
      </c>
      <c r="D19" s="131" t="s">
        <v>305</v>
      </c>
      <c r="E19" s="132" t="s">
        <v>353</v>
      </c>
      <c r="F19" s="131" t="s">
        <v>326</v>
      </c>
      <c r="G19" s="132" t="s">
        <v>341</v>
      </c>
      <c r="H19" s="131" t="s">
        <v>309</v>
      </c>
      <c r="I19" s="131" t="s">
        <v>321</v>
      </c>
      <c r="J19" s="132" t="s">
        <v>354</v>
      </c>
    </row>
    <row r="20" ht="42" customHeight="1" spans="1:10">
      <c r="A20" s="133"/>
      <c r="B20" s="131"/>
      <c r="C20" s="131" t="s">
        <v>304</v>
      </c>
      <c r="D20" s="131" t="s">
        <v>312</v>
      </c>
      <c r="E20" s="132" t="s">
        <v>355</v>
      </c>
      <c r="F20" s="131" t="s">
        <v>337</v>
      </c>
      <c r="G20" s="132" t="s">
        <v>356</v>
      </c>
      <c r="H20" s="131" t="s">
        <v>338</v>
      </c>
      <c r="I20" s="131" t="s">
        <v>310</v>
      </c>
      <c r="J20" s="132" t="s">
        <v>357</v>
      </c>
    </row>
    <row r="21" ht="42" customHeight="1" spans="1:10">
      <c r="A21" s="133"/>
      <c r="B21" s="131"/>
      <c r="C21" s="131" t="s">
        <v>317</v>
      </c>
      <c r="D21" s="131" t="s">
        <v>318</v>
      </c>
      <c r="E21" s="132" t="s">
        <v>358</v>
      </c>
      <c r="F21" s="131" t="s">
        <v>326</v>
      </c>
      <c r="G21" s="132" t="s">
        <v>341</v>
      </c>
      <c r="H21" s="131" t="s">
        <v>309</v>
      </c>
      <c r="I21" s="131" t="s">
        <v>321</v>
      </c>
      <c r="J21" s="132" t="s">
        <v>359</v>
      </c>
    </row>
    <row r="22" ht="42" customHeight="1" spans="1:10">
      <c r="A22" s="133"/>
      <c r="B22" s="131"/>
      <c r="C22" s="131" t="s">
        <v>323</v>
      </c>
      <c r="D22" s="131" t="s">
        <v>324</v>
      </c>
      <c r="E22" s="132" t="s">
        <v>360</v>
      </c>
      <c r="F22" s="131" t="s">
        <v>326</v>
      </c>
      <c r="G22" s="132" t="s">
        <v>341</v>
      </c>
      <c r="H22" s="131" t="s">
        <v>309</v>
      </c>
      <c r="I22" s="131" t="s">
        <v>310</v>
      </c>
      <c r="J22" s="132" t="s">
        <v>360</v>
      </c>
    </row>
    <row r="23" ht="42" customHeight="1" spans="1:10">
      <c r="A23" s="133" t="s">
        <v>291</v>
      </c>
      <c r="B23" s="131" t="s">
        <v>361</v>
      </c>
      <c r="C23" s="131" t="s">
        <v>304</v>
      </c>
      <c r="D23" s="131" t="s">
        <v>362</v>
      </c>
      <c r="E23" s="132" t="s">
        <v>363</v>
      </c>
      <c r="F23" s="131" t="s">
        <v>307</v>
      </c>
      <c r="G23" s="132" t="s">
        <v>308</v>
      </c>
      <c r="H23" s="131" t="s">
        <v>309</v>
      </c>
      <c r="I23" s="131" t="s">
        <v>310</v>
      </c>
      <c r="J23" s="132" t="s">
        <v>364</v>
      </c>
    </row>
    <row r="24" ht="42" customHeight="1" spans="1:10">
      <c r="A24" s="133"/>
      <c r="B24" s="131"/>
      <c r="C24" s="131" t="s">
        <v>304</v>
      </c>
      <c r="D24" s="131" t="s">
        <v>305</v>
      </c>
      <c r="E24" s="132" t="s">
        <v>365</v>
      </c>
      <c r="F24" s="131" t="s">
        <v>337</v>
      </c>
      <c r="G24" s="132" t="s">
        <v>308</v>
      </c>
      <c r="H24" s="131" t="s">
        <v>309</v>
      </c>
      <c r="I24" s="131" t="s">
        <v>310</v>
      </c>
      <c r="J24" s="132" t="s">
        <v>366</v>
      </c>
    </row>
    <row r="25" ht="42" customHeight="1" spans="1:10">
      <c r="A25" s="133"/>
      <c r="B25" s="131"/>
      <c r="C25" s="131" t="s">
        <v>304</v>
      </c>
      <c r="D25" s="131" t="s">
        <v>312</v>
      </c>
      <c r="E25" s="132" t="s">
        <v>367</v>
      </c>
      <c r="F25" s="131" t="s">
        <v>368</v>
      </c>
      <c r="G25" s="132" t="s">
        <v>369</v>
      </c>
      <c r="H25" s="131" t="s">
        <v>338</v>
      </c>
      <c r="I25" s="131" t="s">
        <v>310</v>
      </c>
      <c r="J25" s="132" t="s">
        <v>367</v>
      </c>
    </row>
    <row r="26" ht="42" customHeight="1" spans="1:10">
      <c r="A26" s="133"/>
      <c r="B26" s="131"/>
      <c r="C26" s="131" t="s">
        <v>317</v>
      </c>
      <c r="D26" s="131" t="s">
        <v>318</v>
      </c>
      <c r="E26" s="132" t="s">
        <v>370</v>
      </c>
      <c r="F26" s="131" t="s">
        <v>326</v>
      </c>
      <c r="G26" s="132" t="s">
        <v>341</v>
      </c>
      <c r="H26" s="131" t="s">
        <v>309</v>
      </c>
      <c r="I26" s="131" t="s">
        <v>310</v>
      </c>
      <c r="J26" s="132" t="s">
        <v>371</v>
      </c>
    </row>
    <row r="27" ht="42" customHeight="1" spans="1:10">
      <c r="A27" s="133"/>
      <c r="B27" s="131"/>
      <c r="C27" s="131" t="s">
        <v>323</v>
      </c>
      <c r="D27" s="131" t="s">
        <v>324</v>
      </c>
      <c r="E27" s="132" t="s">
        <v>360</v>
      </c>
      <c r="F27" s="131" t="s">
        <v>326</v>
      </c>
      <c r="G27" s="132" t="s">
        <v>327</v>
      </c>
      <c r="H27" s="131" t="s">
        <v>309</v>
      </c>
      <c r="I27" s="131" t="s">
        <v>310</v>
      </c>
      <c r="J27" s="132" t="s">
        <v>372</v>
      </c>
    </row>
  </sheetData>
  <mergeCells count="10">
    <mergeCell ref="A2:J2"/>
    <mergeCell ref="A3:H3"/>
    <mergeCell ref="A7:A10"/>
    <mergeCell ref="A11:A18"/>
    <mergeCell ref="A19:A22"/>
    <mergeCell ref="A23:A27"/>
    <mergeCell ref="B7:B10"/>
    <mergeCell ref="B11:B18"/>
    <mergeCell ref="B19:B22"/>
    <mergeCell ref="B23:B2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GLA-AL00</dc:creator>
  <cp:lastModifiedBy>Administrator</cp:lastModifiedBy>
  <dcterms:created xsi:type="dcterms:W3CDTF">2026-03-17T06:19:00Z</dcterms:created>
  <dcterms:modified xsi:type="dcterms:W3CDTF">2026-03-24T07:06:28Z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67b2b06ff12e4df183a8f81cfd0dba26_23</vt:lpwstr>
  </property>
  <property fmtid="{D5CDD505-2E9C-101B-9397-08002B2CF9AE}" pid="3" name="KSOProductBuildVer">
    <vt:lpwstr>2052-12.8.2.18205</vt:lpwstr>
  </property>
</Properties>
</file>