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255" firstSheet="7" activeTab="7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<sst xmlns="http://schemas.openxmlformats.org/spreadsheetml/2006/main" count="1023" uniqueCount="409">
  <si>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</si>
  <si>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</si>
  <si>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</si>
  <si>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</si>
  <si>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</si>
  <si>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</si>
  <si>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</si>
  <si>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</si>
  <si>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</si>
  <si>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</si>
  <si>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</si>
  <si>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</si>
  <si>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</si>
  <si>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</si>
  <si>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</si>
  <si>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</si>
  <si>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</si>
  <si>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</si>
  <si>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</si>
  <si>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</si>
  <si>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</si>
  <si>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</si>
  <si>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</si>
  <si>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</si>
  <si>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</si>
  <si>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</si>
  <si>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</si>
  <si>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</si>
  <si>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</si>
  <si>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</si>
  <si>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</si>
  <si>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</si>
  <si>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</si>
  <si>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</si>
  <si>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</si>
  <si>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</si>
  <si>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</si>
  <si>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</si>
  <si>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</si>
  <si>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</si>
  <si>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</si>
  <si>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</si>
  <si>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</si>
  <si>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</si>
  <si>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</si>
  <si>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</si>
  <si>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</si>
  <si>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</si>
  <si>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</si>
  <si>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</si>
  <si>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</si>
  <si>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</si>
  <si>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</si>
  <si>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</si>
  <si>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</si>
  <si>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</si>
  <si>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</si>
  <si>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</si>
  <si>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</si>
  <si>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</si>
  <si>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</si>
  <si>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</si>
  <si>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</si>
  <si>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</si>
  <si>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</si>
  <si>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</si>
  <si>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</si>
  <si>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</si>
  <si>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</si>
  <si>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105019</t>
  </si>
  <si>
    <t>昆明市盘龙区金星小学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</si>
  <si>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</si>
  <si>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</si>
  <si>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</si>
  <si>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</si>
  <si>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</si>
  <si>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</si>
  <si>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</si>
  <si>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</si>
  <si>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</si>
  <si>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</si>
  <si>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</si>
  <si>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</si>
  <si>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</si>
  <si>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</si>
  <si>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</si>
  <si>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</si>
  <si>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</si>
  <si>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</si>
  <si>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</si>
  <si>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</si>
  <si>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</si>
  <si>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</si>
  <si>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</si>
  <si>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</si>
  <si>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</si>
  <si>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</si>
  <si>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205</t>
  </si>
  <si>
    <t>教育支出</t>
  </si>
  <si>
    <t>20502</t>
  </si>
  <si>
    <t>普通教育</t>
  </si>
  <si>
    <t>2050202</t>
  </si>
  <si>
    <t>小学教育</t>
  </si>
  <si>
    <t>2050299</t>
  </si>
  <si>
    <t>其他普通教育支出</t>
  </si>
  <si>
    <t>20507</t>
  </si>
  <si>
    <t>特殊教育</t>
  </si>
  <si>
    <t>2050701</t>
  </si>
  <si>
    <t>特殊学校教育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</si>
  <si>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</si>
  <si>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</si>
  <si>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</si>
  <si>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</si>
  <si>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</si>
  <si>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</si>
  <si>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</si>
  <si>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</si>
  <si>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</si>
  <si>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</si>
  <si>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</si>
  <si>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</si>
  <si>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</si>
  <si>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</si>
  <si>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</si>
  <si>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</si>
  <si>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</si>
  <si>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</si>
  <si>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</si>
  <si>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</si>
  <si>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</si>
  <si>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</si>
  <si>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</si>
  <si>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</si>
  <si>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</si>
  <si>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</si>
  <si>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</si>
  <si>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</si>
  <si>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</si>
  <si>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</si>
  <si>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</si>
  <si>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</si>
  <si>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</si>
  <si>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</si>
  <si>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</si>
  <si>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</si>
  <si>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</si>
  <si>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</si>
  <si>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</si>
  <si>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</si>
  <si>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</si>
  <si>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</si>
  <si>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</si>
  <si>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</si>
  <si>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</si>
  <si>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</si>
  <si>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</si>
  <si>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</si>
  <si>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</si>
  <si>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</si>
  <si>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</si>
  <si>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</si>
  <si>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</si>
  <si>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</si>
  <si>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</si>
  <si>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</si>
  <si>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</si>
  <si>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</si>
  <si>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</si>
  <si>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</si>
  <si>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</si>
  <si>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</si>
  <si>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</si>
  <si>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</si>
  <si>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</si>
  <si>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</si>
  <si>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</si>
  <si>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</si>
  <si>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</si>
  <si>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</si>
  <si>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</si>
  <si>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</si>
  <si>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空表说明：我单位无此预算/支出/项目，此表无数据。</t>
  </si>
  <si>
    <t>预算04表</t>
  </si>
  <si>
    <t>主管部门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</si>
  <si>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</si>
  <si>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</si>
  <si>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</si>
  <si>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</si>
  <si>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</si>
  <si>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</si>
  <si>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</si>
  <si>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</si>
  <si>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</si>
  <si>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</si>
  <si>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</si>
  <si>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</si>
  <si>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</si>
  <si>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</si>
  <si>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</si>
  <si>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</si>
  <si>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</si>
  <si>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昆明市盘龙区教育体育局</t>
  </si>
  <si>
    <t>530103210000000003546</t>
  </si>
  <si>
    <t>事业人员支出工资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</si>
  <si>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</si>
  <si>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</si>
  <si>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</si>
  <si>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</si>
  <si>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</si>
  <si>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</si>
  <si>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</si>
  <si>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</si>
  <si>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530103210000000003547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</si>
  <si>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</si>
  <si>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</si>
  <si>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</si>
  <si>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</si>
  <si>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</si>
  <si>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</si>
  <si>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</si>
  <si>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</si>
  <si>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</si>
  <si>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</si>
  <si>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</si>
  <si>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530103210000000003548</t>
  </si>
  <si>
    <t>30113</t>
  </si>
  <si>
    <t>530103210000000003551</t>
  </si>
  <si>
    <t>工会经费</t>
  </si>
  <si>
    <t>30228</t>
  </si>
  <si>
    <t>530103210000000003552</t>
  </si>
  <si>
    <t>一般公用经费</t>
  </si>
  <si>
    <t>30201</t>
  </si>
  <si>
    <t>办公费</t>
  </si>
  <si>
    <t>30299</t>
  </si>
  <si>
    <t>其他商品和服务支出</t>
  </si>
  <si>
    <t>530103231100001343573</t>
  </si>
  <si>
    <t>离退休人员支出</t>
  </si>
  <si>
    <t>30305</t>
  </si>
  <si>
    <t>生活补助</t>
  </si>
  <si>
    <t>530103231100001381184</t>
  </si>
  <si>
    <t>事业人员绩效奖励</t>
  </si>
  <si>
    <t>530103231100001381189</t>
  </si>
  <si>
    <t>残疾人保障金</t>
  </si>
  <si>
    <t>530103231100001381210</t>
  </si>
  <si>
    <t>离退休工会活动经费</t>
  </si>
  <si>
    <t>530103241100002196716</t>
  </si>
  <si>
    <t>其他人员支出</t>
  </si>
  <si>
    <t>30199</t>
  </si>
  <si>
    <t>其他工资福利支出</t>
  </si>
  <si>
    <t>预算05-1表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</si>
  <si>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</si>
  <si>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</si>
  <si>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</si>
  <si>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</si>
  <si>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</si>
  <si>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</si>
  <si>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民生类</t>
  </si>
  <si>
    <t>530103251100004259326</t>
  </si>
  <si>
    <t>2025年特殊教育补助公用经费中央专项资金</t>
  </si>
  <si>
    <t>530103251100004259606</t>
  </si>
  <si>
    <t>2025年城乡义务教育阶段学校补助公用经费（小学）中央专项资金</t>
  </si>
  <si>
    <t>31002</t>
  </si>
  <si>
    <t>办公设备购置</t>
  </si>
  <si>
    <t>530103251100004284491</t>
  </si>
  <si>
    <t>2025年特殊教育补助公用经费省级专项资金</t>
  </si>
  <si>
    <t>530103251100004284512</t>
  </si>
  <si>
    <t>2025年特殊教育补助公用经费市级专项资金</t>
  </si>
  <si>
    <t>530103251100004700828</t>
  </si>
  <si>
    <t>2025年特殊教育补助公用经费市级提标专项资金</t>
  </si>
  <si>
    <t>530103251100004700856</t>
  </si>
  <si>
    <t>2025年特殊教育补助公用经费中央提标专项资金</t>
  </si>
  <si>
    <t>530103251100004700857</t>
  </si>
  <si>
    <t>2025年特殊教育补助公用经费省级提标专项资金</t>
  </si>
  <si>
    <t>事业发展类</t>
  </si>
  <si>
    <t>530103251100004628454</t>
  </si>
  <si>
    <t>2025年义务教育课后服务省级补助资金</t>
  </si>
  <si>
    <t>530103261100005158277</t>
  </si>
  <si>
    <t>安保人员经费</t>
  </si>
  <si>
    <t>30209</t>
  </si>
  <si>
    <t>物业管理费</t>
  </si>
  <si>
    <t>530103261100005158278</t>
  </si>
  <si>
    <t>编制外用工人员提标经费</t>
  </si>
  <si>
    <t>530103261100005158279</t>
  </si>
  <si>
    <t>非同级财政拨款（课后服务）专项资金</t>
  </si>
  <si>
    <t>预算05-2表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</si>
  <si>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</si>
  <si>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</si>
  <si>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</si>
  <si>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</si>
  <si>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</si>
  <si>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</si>
  <si>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</si>
  <si>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</si>
  <si>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</si>
  <si>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为进一步规范我区机关事业单位编外聘用人员管理，聚焦“基础提标、规范落地、稳岗起步”核心，预算重点实现薪酬保障提质与管理规范化。</t>
  </si>
  <si>
    <t>产出指标</t>
  </si>
  <si>
    <t>质量指标</t>
  </si>
  <si>
    <t>提标经费使用合规率</t>
  </si>
  <si>
    <t>=</t>
  </si>
  <si>
    <t>100</t>
  </si>
  <si>
    <t>%</t>
  </si>
  <si>
    <t>定量指标</t>
  </si>
  <si>
    <t>反映提标经费使用合规率的情况</t>
  </si>
  <si>
    <t>“为进一步规范我县机关事业单位编外聘用人员管理，根据《中华人民共和国劳动合同法》《政府购买服务管理办法》（财政部第102号令）及有关法律法规和政策规定，聚焦 “基础提标、规范落地、稳岗起步” 核心，2026 年预算重点实现薪酬保障提质与管理规范化。按岗位类别精准测算经费额度，确保编制外用工人均薪酬较上一年度提高不低于 6%，且不低于当地最低工资标准的 1.2 倍，足额保障养老、医疗、失业等社会保险缴纳经费，参保率达 100%。单列技能培训专项经费，支持各岗位人员年度培训覆盖率≥80%，考核通过率≥95%。建立经费使用公示制度与岗位绩效考核机制，确保经费拨付及时率 100%、使用合规率 100%，无拖欠薪酬情况。通过提标保障，实现年度人员流失率≤8%，学校对编制外用工服务质量满意度不低于 85 分，为后续两年薪酬稳步提升与队伍专业化建设奠定基础。”</t>
  </si>
  <si>
    <t>时效指标</t>
  </si>
  <si>
    <t>社会保险按期缴纳率</t>
  </si>
  <si>
    <t>反映社会保险按期缴纳率的情况</t>
  </si>
  <si>
    <t>效益指标</t>
  </si>
  <si>
    <t>社会效益</t>
  </si>
  <si>
    <t>校园日常运转保障效率提升率</t>
  </si>
  <si>
    <t>&gt;=</t>
  </si>
  <si>
    <t>20</t>
  </si>
  <si>
    <t>反映校园日常运转保障效率提升率的情况</t>
  </si>
  <si>
    <t>可持续影响</t>
  </si>
  <si>
    <t>用工人员技能培训持续开展月数</t>
  </si>
  <si>
    <t>月</t>
  </si>
  <si>
    <t>反映用工人员技能培训持续开展月数的情况</t>
  </si>
  <si>
    <t>成本指标</t>
  </si>
  <si>
    <t>经济成本指标</t>
  </si>
  <si>
    <t>提标经费结余率</t>
  </si>
  <si>
    <t>&lt;=</t>
  </si>
  <si>
    <t>反映提标经费结余率的情况</t>
  </si>
  <si>
    <t>校园人防队伍的充实对提升校园安全防范工作水平，规范校园内部安全防范管理起到了重要的作用。</t>
  </si>
  <si>
    <t>安保人员经费使用质量达标率</t>
  </si>
  <si>
    <t>98</t>
  </si>
  <si>
    <t>定性指标</t>
  </si>
  <si>
    <t>反映安保人员经费使用质量达标率</t>
  </si>
  <si>
    <t>聚焦经费保障精准落地与基础能力夯实，2026 年预算需实现 “配齐、提标、强能” 三大核心目标。按在校生规模及寄宿制需求精准测算经费额度，优先保障专职保安全员配齐，重点解决农村及偏远学校人员缺口问题，确保经费拨付与人员到岗同步到位。根据云南省教育厅《云南省教育系统安全工作管理办法（试行）》规定：中小学、幼儿园至少应聘用2名专职保安人员，寄宿制中小学、幼儿园至少应聘用3名专职保安人员；在校师生员工人数超过1000人的应按照不低于总人数3‰的比例聘用专职保安人员，寄宿制按照不低于总人数4‰的比例聘用专职保安人员，人均经费标准不低于 3.5 万元，其中财政补助占比不低于 90%。单列专项培训经费，保障保安《保安员证》持证率达 100% 及年度健康与背景核查全覆盖，同步预留经费冗余应对人员补换需求。预算分配向 “人防 + 技防” 融合倾斜，预留联动经费支持安保人员与校园一键报警系统、防撞设施等的协同响应能力建设，实现经费使用效益与校园安全防护水平双提升。</t>
  </si>
  <si>
    <t>新学期开学前保安人员到岗完成时限</t>
  </si>
  <si>
    <t>开学前 1 周</t>
  </si>
  <si>
    <t>周</t>
  </si>
  <si>
    <t>反映保安人员到岗完成时限的情况</t>
  </si>
  <si>
    <t>校园安全事件发生率</t>
  </si>
  <si>
    <t>反映校园安全事件发生率的情况</t>
  </si>
  <si>
    <t>校园突发应急事件快速处置率</t>
  </si>
  <si>
    <t>95</t>
  </si>
  <si>
    <t>反映校园突发应急事件快速处置率的情况</t>
  </si>
  <si>
    <t>满意度指标</t>
  </si>
  <si>
    <t>服务对象满意度</t>
  </si>
  <si>
    <t>师生及家长满意度</t>
  </si>
  <si>
    <t>90</t>
  </si>
  <si>
    <t>反映师生及家长满意度的情况</t>
  </si>
  <si>
    <t>聚焦基础保障夯实与服务质量起步提升，2026年预算核心实现 “全覆盖、保基本、提规范” 目标。精准测算在校生规模及服务需求，建立资金使用台账及公示制度。</t>
  </si>
  <si>
    <t>数量指标</t>
  </si>
  <si>
    <t>参与课后服务的学生总数及占在校生比例</t>
  </si>
  <si>
    <t>85</t>
  </si>
  <si>
    <t>反映参与课后服务的学生总数及占在校生比例的情况</t>
  </si>
  <si>
    <t>“根据《关于进一步规范义务教育课后服务有关工作的通知》文件精神，聚焦基础保障夯实与服务质量起步提升，2026 年预算核心实现 “全覆盖、保基本、提规范” 目标。精准测算在校生规模及服务需求，确保专项资金足额拨付至每所义务教育阶段学校，实现课后服务学校覆盖率 100%，保障建档立卡、留守儿童等特殊群体学生免费参与率 100%。资金优先保障基础托管服务师资薪酬及安全管理支出，人均经费标准不低于当地课后服务成本基准线，其中财政专项资金占比不低于 70%。单列课程开发与师资培训专项经费，支持每所学校至少开设 3 类以上素质拓展课程，组织校内教师课后服务专题培训覆盖率达 90%。建立资金使用台账及公示制度，确保经费拨付及时率 100%、使用合规率 100%，师生及家长满意度达90%以上”。</t>
  </si>
  <si>
    <t>课后服务经费使用质量达标率</t>
  </si>
  <si>
    <t>反映课后服务经费使用质量达标率的情况</t>
  </si>
  <si>
    <t>课程质量达标率</t>
  </si>
  <si>
    <t>反映课程质量达标率的情况</t>
  </si>
  <si>
    <t>资金支付完成时间</t>
  </si>
  <si>
    <t>&lt;</t>
  </si>
  <si>
    <t>12月31日</t>
  </si>
  <si>
    <t>反映资金支付完成时间的情况</t>
  </si>
  <si>
    <t>课后服务课程按期开设率</t>
  </si>
  <si>
    <t>反映课后服务课程按期开设率的情况</t>
  </si>
  <si>
    <t>学生综合素质提升率</t>
  </si>
  <si>
    <t>80</t>
  </si>
  <si>
    <t>反映学生综合素质提升率的情况</t>
  </si>
  <si>
    <t>满意度问卷调查</t>
  </si>
  <si>
    <t>预算06表</t>
  </si>
  <si>
    <t>政府性基金预算支出预算表</t>
  </si>
  <si>
    <t>单位名称：昆明市发展和改革委员会</t>
  </si>
  <si>
    <t>政府性基金预算支出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</si>
  <si>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</si>
  <si>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</si>
  <si>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</si>
  <si>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</si>
  <si>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</si>
  <si>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</si>
  <si>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</si>
  <si>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</si>
  <si>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</si>
  <si>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</si>
  <si>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</si>
  <si>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保洁服务</t>
  </si>
  <si>
    <t>物业管理服务</t>
  </si>
  <si>
    <t>元</t>
  </si>
  <si>
    <t>绿化养护服务</t>
  </si>
  <si>
    <t>备注：当面向中小企业预留资金大于合计时，面向中小企业预留资金为三年预计数。</t>
  </si>
  <si>
    <t>预算08表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</si>
  <si>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</si>
  <si>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</si>
  <si>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</si>
  <si>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</si>
  <si>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</si>
  <si>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</si>
  <si>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预算09-1表</t>
  </si>
  <si>
    <t>单位名称（项目）</t>
  </si>
  <si>
    <t>地区</t>
  </si>
  <si>
    <t>磨憨经济合作区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</si>
  <si>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</si>
  <si>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</si>
  <si>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</si>
  <si>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</si>
  <si>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</si>
  <si>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</si>
  <si>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</si>
  <si>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</si>
  <si>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</si>
  <si>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预算11表</t>
  </si>
  <si>
    <t>上级补助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</si>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</sst>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yyyy/mm/dd"/>
    <numFmt numFmtId="178" formatCode="#,##0.00;\-#,##0.00;;@"/>
    <numFmt numFmtId="179" formatCode="hh:mm:ss"/>
    <numFmt numFmtId="180" formatCode="#,##0;\-#,##0;;@"/>
  </numFmts>
  <fonts count="36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17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5" borderId="17" applyNumberFormat="0" applyAlignment="0" applyProtection="0">
      <alignment vertical="center"/>
    </xf>
    <xf numFmtId="0" fontId="27" fillId="6" borderId="19" applyNumberFormat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29" fillId="0" borderId="21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176" fontId="35" fillId="0" borderId="7">
      <alignment horizontal="right" vertical="center"/>
    </xf>
    <xf numFmtId="177" fontId="35" fillId="0" borderId="7">
      <alignment horizontal="right" vertical="center"/>
    </xf>
    <xf numFmtId="10" fontId="35" fillId="0" borderId="7">
      <alignment horizontal="right" vertical="center"/>
    </xf>
    <xf numFmtId="178" fontId="35" fillId="0" borderId="7">
      <alignment horizontal="right" vertical="center"/>
    </xf>
    <xf numFmtId="49" fontId="35" fillId="0" borderId="7">
      <alignment horizontal="left" vertical="center" wrapText="1"/>
    </xf>
    <xf numFmtId="178" fontId="35" fillId="0" borderId="7">
      <alignment horizontal="right" vertical="center"/>
    </xf>
    <xf numFmtId="179" fontId="35" fillId="0" borderId="7">
      <alignment horizontal="right" vertical="center"/>
    </xf>
    <xf numFmtId="180" fontId="35" fillId="0" borderId="7">
      <alignment horizontal="right" vertical="center"/>
    </xf>
    <xf numFmtId="0" fontId="35" fillId="0" borderId="0">
      <alignment vertical="top"/>
      <protection locked="0"/>
    </xf>
    <xf numFmtId="0" fontId="6" fillId="0" borderId="0"/>
  </cellStyleXfs>
  <cellXfs count="197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3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49" fontId="6" fillId="0" borderId="0" xfId="57" applyNumberFormat="1" applyFont="1" applyFill="1" applyBorder="1" applyAlignment="1" applyProtection="1"/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4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 applyBorder="1" applyAlignment="1" applyProtection="1">
      <alignment vertical="top"/>
      <protection locked="0"/>
    </xf>
    <xf numFmtId="0" fontId="7" fillId="0" borderId="0" xfId="0" applyFont="1" applyBorder="1" applyAlignment="1">
      <alignment vertical="top"/>
    </xf>
    <xf numFmtId="0" fontId="8" fillId="2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Border="1" applyProtection="1">
      <protection locked="0"/>
    </xf>
    <xf numFmtId="0" fontId="7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9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8" fontId="5" fillId="0" borderId="7" xfId="0" applyNumberFormat="1" applyFont="1" applyBorder="1" applyAlignment="1">
      <alignment horizontal="right" vertical="center"/>
    </xf>
    <xf numFmtId="0" fontId="1" fillId="0" borderId="0" xfId="0" applyFont="1" applyBorder="1" applyAlignment="1">
      <alignment wrapText="1"/>
    </xf>
    <xf numFmtId="0" fontId="1" fillId="0" borderId="0" xfId="0" applyFont="1" applyBorder="1" applyProtection="1">
      <protection locked="0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Protection="1">
      <protection locked="0"/>
    </xf>
    <xf numFmtId="0" fontId="4" fillId="0" borderId="9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11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left" vertical="center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>
      <alignment horizontal="left" vertical="center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3" fontId="2" fillId="0" borderId="11" xfId="0" applyNumberFormat="1" applyFont="1" applyBorder="1" applyAlignment="1">
      <alignment horizontal="right" vertical="center"/>
    </xf>
    <xf numFmtId="0" fontId="2" fillId="2" borderId="11" xfId="0" applyFont="1" applyFill="1" applyBorder="1" applyAlignment="1">
      <alignment horizontal="right" vertical="center"/>
    </xf>
    <xf numFmtId="0" fontId="2" fillId="2" borderId="0" xfId="0" applyFont="1" applyFill="1" applyBorder="1" applyAlignment="1">
      <alignment horizontal="left" vertical="center"/>
    </xf>
    <xf numFmtId="178" fontId="5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right"/>
      <protection locked="0"/>
    </xf>
    <xf numFmtId="49" fontId="10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1" fillId="0" borderId="0" xfId="0" applyFont="1" applyBorder="1" applyAlignment="1" applyProtection="1">
      <alignment horizontal="center" vertical="center" wrapText="1"/>
      <protection locked="0"/>
    </xf>
    <xf numFmtId="0" fontId="11" fillId="0" borderId="0" xfId="0" applyFont="1" applyBorder="1" applyAlignment="1" applyProtection="1">
      <alignment horizontal="center" vertical="center"/>
      <protection locked="0"/>
    </xf>
    <xf numFmtId="0" fontId="11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/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Fill="1" applyBorder="1" applyAlignment="1">
      <alignment horizontal="left" vertical="center" wrapText="1" indent="2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2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7" fillId="2" borderId="7" xfId="0" applyFont="1" applyFill="1" applyBorder="1" applyAlignment="1" applyProtection="1">
      <alignment vertical="top" wrapText="1"/>
      <protection locked="0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1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4" fillId="0" borderId="7" xfId="0" applyFont="1" applyBorder="1" applyAlignment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  <protection locked="0"/>
    </xf>
    <xf numFmtId="178" fontId="15" fillId="0" borderId="7" xfId="0" applyNumberFormat="1" applyFont="1" applyBorder="1" applyAlignment="1">
      <alignment horizontal="right" vertical="center"/>
    </xf>
    <xf numFmtId="0" fontId="13" fillId="2" borderId="1" xfId="0" applyFont="1" applyFill="1" applyBorder="1" applyAlignment="1">
      <alignment horizontal="center" vertical="center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4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/>
      <protection locked="0"/>
    </xf>
    <xf numFmtId="0" fontId="13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7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11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DateTimeStyle" xfId="49"/>
    <cellStyle name="DateStyle" xfId="50"/>
    <cellStyle name="PercentStyle" xfId="51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  <cellStyle name="常规 5" xfId="58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workbookViewId="0">
      <selection activeCell="A1" sqref="A1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63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"单位名称："&amp;"昆明市盘龙区金星小学"</f>
        <v>单位名称：昆明市盘龙区金星小学</v>
      </c>
      <c r="B3" s="162"/>
      <c r="D3" s="140" t="s">
        <v>1</v>
      </c>
    </row>
    <row r="4" ht="23.25" customHeight="1" spans="1:4">
      <c r="A4" s="163" t="s">
        <v>2</v>
      </c>
      <c r="B4" s="164"/>
      <c r="C4" s="163" t="s">
        <v>3</v>
      </c>
      <c r="D4" s="164"/>
    </row>
    <row r="5" ht="24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7.25" customHeight="1" spans="1:4">
      <c r="A6" s="165" t="s">
        <v>7</v>
      </c>
      <c r="B6" s="77">
        <v>13555725</v>
      </c>
      <c r="C6" s="165" t="s">
        <v>8</v>
      </c>
      <c r="D6" s="77"/>
    </row>
    <row r="7" ht="17.25" customHeight="1" spans="1:4">
      <c r="A7" s="165" t="s">
        <v>9</v>
      </c>
      <c r="B7" s="77"/>
      <c r="C7" s="165" t="s">
        <v>10</v>
      </c>
      <c r="D7" s="77"/>
    </row>
    <row r="8" ht="17.25" customHeight="1" spans="1:4">
      <c r="A8" s="165" t="s">
        <v>11</v>
      </c>
      <c r="B8" s="77"/>
      <c r="C8" s="196" t="s">
        <v>12</v>
      </c>
      <c r="D8" s="77"/>
    </row>
    <row r="9" ht="17.25" customHeight="1" spans="1:4">
      <c r="A9" s="165" t="s">
        <v>13</v>
      </c>
      <c r="B9" s="77"/>
      <c r="C9" s="196" t="s">
        <v>14</v>
      </c>
      <c r="D9" s="77"/>
    </row>
    <row r="10" ht="17.25" customHeight="1" spans="1:4">
      <c r="A10" s="165" t="s">
        <v>15</v>
      </c>
      <c r="B10" s="77">
        <v>250581</v>
      </c>
      <c r="C10" s="196" t="s">
        <v>16</v>
      </c>
      <c r="D10" s="77">
        <v>10900518.33</v>
      </c>
    </row>
    <row r="11" ht="17.25" customHeight="1" spans="1:4">
      <c r="A11" s="165" t="s">
        <v>17</v>
      </c>
      <c r="B11" s="77"/>
      <c r="C11" s="196" t="s">
        <v>18</v>
      </c>
      <c r="D11" s="77"/>
    </row>
    <row r="12" ht="17.25" customHeight="1" spans="1:4">
      <c r="A12" s="165" t="s">
        <v>19</v>
      </c>
      <c r="B12" s="77"/>
      <c r="C12" s="31" t="s">
        <v>20</v>
      </c>
      <c r="D12" s="77"/>
    </row>
    <row r="13" ht="17.25" customHeight="1" spans="1:4">
      <c r="A13" s="165" t="s">
        <v>21</v>
      </c>
      <c r="B13" s="77"/>
      <c r="C13" s="31" t="s">
        <v>22</v>
      </c>
      <c r="D13" s="77">
        <v>1608366</v>
      </c>
    </row>
    <row r="14" ht="17.25" customHeight="1" spans="1:4">
      <c r="A14" s="165" t="s">
        <v>23</v>
      </c>
      <c r="B14" s="77"/>
      <c r="C14" s="31" t="s">
        <v>24</v>
      </c>
      <c r="D14" s="77">
        <v>950680</v>
      </c>
    </row>
    <row r="15" ht="17.25" customHeight="1" spans="1:4">
      <c r="A15" s="165" t="s">
        <v>25</v>
      </c>
      <c r="B15" s="77">
        <v>250581</v>
      </c>
      <c r="C15" s="31" t="s">
        <v>26</v>
      </c>
      <c r="D15" s="77"/>
    </row>
    <row r="16" ht="17.25" customHeight="1" spans="1:4">
      <c r="A16" s="145"/>
      <c r="B16" s="77"/>
      <c r="C16" s="31" t="s">
        <v>27</v>
      </c>
      <c r="D16" s="77"/>
    </row>
    <row r="17" ht="17.25" customHeight="1" spans="1:4">
      <c r="A17" s="166"/>
      <c r="B17" s="77"/>
      <c r="C17" s="31" t="s">
        <v>28</v>
      </c>
      <c r="D17" s="77"/>
    </row>
    <row r="18" ht="17.25" customHeight="1" spans="1:4">
      <c r="A18" s="166"/>
      <c r="B18" s="77"/>
      <c r="C18" s="31" t="s">
        <v>29</v>
      </c>
      <c r="D18" s="77"/>
    </row>
    <row r="19" ht="17.25" customHeight="1" spans="1:4">
      <c r="A19" s="166"/>
      <c r="B19" s="77"/>
      <c r="C19" s="31" t="s">
        <v>30</v>
      </c>
      <c r="D19" s="77"/>
    </row>
    <row r="20" ht="17.25" customHeight="1" spans="1:4">
      <c r="A20" s="166"/>
      <c r="B20" s="77"/>
      <c r="C20" s="31" t="s">
        <v>31</v>
      </c>
      <c r="D20" s="77"/>
    </row>
    <row r="21" ht="17.25" customHeight="1" spans="1:4">
      <c r="A21" s="166"/>
      <c r="B21" s="77"/>
      <c r="C21" s="31" t="s">
        <v>32</v>
      </c>
      <c r="D21" s="77"/>
    </row>
    <row r="22" ht="17.25" customHeight="1" spans="1:4">
      <c r="A22" s="166"/>
      <c r="B22" s="77"/>
      <c r="C22" s="31" t="s">
        <v>33</v>
      </c>
      <c r="D22" s="77"/>
    </row>
    <row r="23" ht="17.25" customHeight="1" spans="1:4">
      <c r="A23" s="166"/>
      <c r="B23" s="77"/>
      <c r="C23" s="31" t="s">
        <v>34</v>
      </c>
      <c r="D23" s="77"/>
    </row>
    <row r="24" ht="17.25" customHeight="1" spans="1:4">
      <c r="A24" s="166"/>
      <c r="B24" s="77"/>
      <c r="C24" s="31" t="s">
        <v>35</v>
      </c>
      <c r="D24" s="77">
        <v>949560</v>
      </c>
    </row>
    <row r="25" ht="17.25" customHeight="1" spans="1:4">
      <c r="A25" s="166"/>
      <c r="B25" s="77"/>
      <c r="C25" s="31" t="s">
        <v>36</v>
      </c>
      <c r="D25" s="77"/>
    </row>
    <row r="26" ht="17.25" customHeight="1" spans="1:4">
      <c r="A26" s="166"/>
      <c r="B26" s="77"/>
      <c r="C26" s="145" t="s">
        <v>37</v>
      </c>
      <c r="D26" s="77"/>
    </row>
    <row r="27" ht="17.25" customHeight="1" spans="1:4">
      <c r="A27" s="166"/>
      <c r="B27" s="77"/>
      <c r="C27" s="31" t="s">
        <v>38</v>
      </c>
      <c r="D27" s="77"/>
    </row>
    <row r="28" ht="16.5" customHeight="1" spans="1:4">
      <c r="A28" s="166"/>
      <c r="B28" s="77"/>
      <c r="C28" s="31" t="s">
        <v>39</v>
      </c>
      <c r="D28" s="77"/>
    </row>
    <row r="29" ht="16.5" customHeight="1" spans="1:4">
      <c r="A29" s="166"/>
      <c r="B29" s="77"/>
      <c r="C29" s="145" t="s">
        <v>40</v>
      </c>
      <c r="D29" s="77"/>
    </row>
    <row r="30" ht="17.25" customHeight="1" spans="1:4">
      <c r="A30" s="166"/>
      <c r="B30" s="77"/>
      <c r="C30" s="145" t="s">
        <v>41</v>
      </c>
      <c r="D30" s="77"/>
    </row>
    <row r="31" ht="17.25" customHeight="1" spans="1:4">
      <c r="A31" s="166"/>
      <c r="B31" s="77"/>
      <c r="C31" s="31" t="s">
        <v>42</v>
      </c>
      <c r="D31" s="77"/>
    </row>
    <row r="32" ht="16.5" customHeight="1" spans="1:4">
      <c r="A32" s="166" t="s">
        <v>43</v>
      </c>
      <c r="B32" s="77">
        <v>13806306</v>
      </c>
      <c r="C32" s="166" t="s">
        <v>44</v>
      </c>
      <c r="D32" s="77">
        <v>14409124.33</v>
      </c>
    </row>
    <row r="33" ht="16.5" customHeight="1" spans="1:4">
      <c r="A33" s="145" t="s">
        <v>45</v>
      </c>
      <c r="B33" s="77">
        <v>602818.33</v>
      </c>
      <c r="C33" s="145" t="s">
        <v>46</v>
      </c>
      <c r="D33" s="77"/>
    </row>
    <row r="34" ht="16.5" customHeight="1" spans="1:4">
      <c r="A34" s="31" t="s">
        <v>47</v>
      </c>
      <c r="B34" s="77">
        <v>602818.33</v>
      </c>
      <c r="C34" s="31" t="s">
        <v>47</v>
      </c>
      <c r="D34" s="77"/>
    </row>
    <row r="35" ht="16.5" customHeight="1" spans="1:4">
      <c r="A35" s="31" t="s">
        <v>48</v>
      </c>
      <c r="B35" s="77"/>
      <c r="C35" s="31" t="s">
        <v>49</v>
      </c>
      <c r="D35" s="77"/>
    </row>
    <row r="36" ht="16.5" customHeight="1" spans="1:4">
      <c r="A36" s="167" t="s">
        <v>50</v>
      </c>
      <c r="B36" s="77">
        <v>14409124.33</v>
      </c>
      <c r="C36" s="167" t="s">
        <v>51</v>
      </c>
      <c r="D36" s="77">
        <v>14409124.33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6">
        <v>1</v>
      </c>
      <c r="B1" s="117">
        <v>0</v>
      </c>
      <c r="C1" s="116">
        <v>1</v>
      </c>
      <c r="D1" s="118"/>
      <c r="E1" s="118"/>
      <c r="F1" s="115" t="s">
        <v>362</v>
      </c>
    </row>
    <row r="2" ht="42" customHeight="1" spans="1:6">
      <c r="A2" s="119" t="str">
        <f>"2026"&amp;"年部门政府性基金预算支出预算表"</f>
        <v>2026年部门政府性基金预算支出预算表</v>
      </c>
      <c r="B2" s="119" t="s">
        <v>363</v>
      </c>
      <c r="C2" s="120"/>
      <c r="D2" s="121"/>
      <c r="E2" s="121"/>
      <c r="F2" s="121"/>
    </row>
    <row r="3" ht="13.5" customHeight="1" spans="1:6">
      <c r="A3" s="4" t="str">
        <f>"单位名称："&amp;"昆明市盘龙区金星小学"</f>
        <v>单位名称：昆明市盘龙区金星小学</v>
      </c>
      <c r="B3" s="4" t="s">
        <v>364</v>
      </c>
      <c r="C3" s="116"/>
      <c r="D3" s="118"/>
      <c r="E3" s="118"/>
      <c r="F3" s="115" t="s">
        <v>1</v>
      </c>
    </row>
    <row r="4" ht="19.5" customHeight="1" spans="1:6">
      <c r="A4" s="122" t="s">
        <v>184</v>
      </c>
      <c r="B4" s="123" t="s">
        <v>72</v>
      </c>
      <c r="C4" s="122" t="s">
        <v>73</v>
      </c>
      <c r="D4" s="10" t="s">
        <v>365</v>
      </c>
      <c r="E4" s="11"/>
      <c r="F4" s="12"/>
    </row>
    <row r="5" ht="18.75" customHeight="1" spans="1:6">
      <c r="A5" s="124"/>
      <c r="B5" s="125"/>
      <c r="C5" s="124"/>
      <c r="D5" s="15" t="s">
        <v>55</v>
      </c>
      <c r="E5" s="10" t="s">
        <v>75</v>
      </c>
      <c r="F5" s="15" t="s">
        <v>76</v>
      </c>
    </row>
    <row r="6" ht="18.75" customHeight="1" spans="1:6">
      <c r="A6" s="67">
        <v>1</v>
      </c>
      <c r="B6" s="126" t="s">
        <v>83</v>
      </c>
      <c r="C6" s="67">
        <v>3</v>
      </c>
      <c r="D6" s="127">
        <v>4</v>
      </c>
      <c r="E6" s="127">
        <v>5</v>
      </c>
      <c r="F6" s="127">
        <v>6</v>
      </c>
    </row>
    <row r="7" ht="21" customHeight="1" spans="1:6">
      <c r="A7" s="20"/>
      <c r="B7" s="20"/>
      <c r="C7" s="20"/>
      <c r="D7" s="77"/>
      <c r="E7" s="77"/>
      <c r="F7" s="77"/>
    </row>
    <row r="8" ht="21" customHeight="1" spans="1:6">
      <c r="A8" s="20"/>
      <c r="B8" s="20"/>
      <c r="C8" s="20"/>
      <c r="D8" s="77"/>
      <c r="E8" s="77"/>
      <c r="F8" s="77"/>
    </row>
    <row r="9" ht="18.75" customHeight="1" spans="1:6">
      <c r="A9" s="128" t="s">
        <v>173</v>
      </c>
      <c r="B9" s="128" t="s">
        <v>173</v>
      </c>
      <c r="C9" s="129" t="s">
        <v>173</v>
      </c>
      <c r="D9" s="77"/>
      <c r="E9" s="77"/>
      <c r="F9" s="77"/>
    </row>
    <row r="10" customHeight="1" spans="1:1">
      <c r="A10" s="35" t="s">
        <v>181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6875" right="0.36875" top="0.559027777777778" bottom="0.559027777777778" header="0.479166666666667" footer="0.479166666666667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1"/>
  <sheetViews>
    <sheetView showZeros="0" workbookViewId="0">
      <selection activeCell="A1" sqref="A1"/>
    </sheetView>
  </sheetViews>
  <sheetFormatPr defaultColWidth="9.14166666666667" defaultRowHeight="14.25" customHeight="1"/>
  <cols>
    <col min="1" max="2" width="32.575" customWidth="1"/>
    <col min="3" max="3" width="41.1416666666667" customWidth="1"/>
    <col min="4" max="4" width="21.7083333333333" customWidth="1"/>
    <col min="5" max="5" width="35.2833333333333" customWidth="1"/>
    <col min="6" max="6" width="7.70833333333333" customWidth="1"/>
    <col min="7" max="7" width="11.1416666666667" customWidth="1"/>
    <col min="8" max="8" width="13.2833333333333" customWidth="1"/>
    <col min="9" max="18" width="20" customWidth="1"/>
    <col min="19" max="19" width="19.85" customWidth="1"/>
  </cols>
  <sheetData>
    <row r="1" ht="15.75" customHeight="1" spans="2:19">
      <c r="B1" s="79"/>
      <c r="C1" s="79"/>
      <c r="R1" s="2"/>
      <c r="S1" s="2" t="s">
        <v>366</v>
      </c>
    </row>
    <row r="2" ht="41.25" customHeight="1" spans="1:19">
      <c r="A2" s="71" t="str">
        <f>"2026"&amp;"年部门政府采购预算表"</f>
        <v>2026年部门政府采购预算表</v>
      </c>
      <c r="B2" s="65"/>
      <c r="C2" s="65"/>
      <c r="D2" s="3"/>
      <c r="E2" s="3"/>
      <c r="F2" s="3"/>
      <c r="G2" s="3"/>
      <c r="H2" s="3"/>
      <c r="I2" s="3"/>
      <c r="J2" s="3"/>
      <c r="K2" s="3"/>
      <c r="L2" s="3"/>
      <c r="M2" s="65"/>
      <c r="N2" s="3"/>
      <c r="O2" s="3"/>
      <c r="P2" s="65"/>
      <c r="Q2" s="3"/>
      <c r="R2" s="65"/>
      <c r="S2" s="65"/>
    </row>
    <row r="3" ht="18.75" customHeight="1" spans="1:19">
      <c r="A3" s="108" t="str">
        <f>"单位名称："&amp;"昆明市盘龙区金星小学"</f>
        <v>单位名称：昆明市盘龙区金星小学</v>
      </c>
      <c r="B3" s="81"/>
      <c r="C3" s="81"/>
      <c r="D3" s="6"/>
      <c r="E3" s="6"/>
      <c r="F3" s="6"/>
      <c r="G3" s="6"/>
      <c r="H3" s="6"/>
      <c r="I3" s="6"/>
      <c r="J3" s="6"/>
      <c r="K3" s="6"/>
      <c r="L3" s="6"/>
      <c r="R3" s="7"/>
      <c r="S3" s="115" t="s">
        <v>1</v>
      </c>
    </row>
    <row r="4" ht="15.75" customHeight="1" spans="1:19">
      <c r="A4" s="9" t="s">
        <v>183</v>
      </c>
      <c r="B4" s="82" t="s">
        <v>184</v>
      </c>
      <c r="C4" s="82" t="s">
        <v>367</v>
      </c>
      <c r="D4" s="83" t="s">
        <v>368</v>
      </c>
      <c r="E4" s="83" t="s">
        <v>369</v>
      </c>
      <c r="F4" s="83" t="s">
        <v>370</v>
      </c>
      <c r="G4" s="83" t="s">
        <v>371</v>
      </c>
      <c r="H4" s="83" t="s">
        <v>372</v>
      </c>
      <c r="I4" s="96" t="s">
        <v>191</v>
      </c>
      <c r="J4" s="96"/>
      <c r="K4" s="96"/>
      <c r="L4" s="96"/>
      <c r="M4" s="97"/>
      <c r="N4" s="96"/>
      <c r="O4" s="96"/>
      <c r="P4" s="104"/>
      <c r="Q4" s="96"/>
      <c r="R4" s="97"/>
      <c r="S4" s="105"/>
    </row>
    <row r="5" ht="17.25" customHeight="1" spans="1:19">
      <c r="A5" s="14"/>
      <c r="B5" s="84"/>
      <c r="C5" s="84"/>
      <c r="D5" s="85"/>
      <c r="E5" s="85"/>
      <c r="F5" s="85"/>
      <c r="G5" s="85"/>
      <c r="H5" s="85"/>
      <c r="I5" s="85" t="s">
        <v>55</v>
      </c>
      <c r="J5" s="85" t="s">
        <v>58</v>
      </c>
      <c r="K5" s="85" t="s">
        <v>373</v>
      </c>
      <c r="L5" s="85" t="s">
        <v>374</v>
      </c>
      <c r="M5" s="98" t="s">
        <v>375</v>
      </c>
      <c r="N5" s="99" t="s">
        <v>376</v>
      </c>
      <c r="O5" s="99"/>
      <c r="P5" s="106"/>
      <c r="Q5" s="99"/>
      <c r="R5" s="107"/>
      <c r="S5" s="86"/>
    </row>
    <row r="6" ht="54" customHeight="1" spans="1:19">
      <c r="A6" s="17"/>
      <c r="B6" s="86"/>
      <c r="C6" s="86"/>
      <c r="D6" s="87"/>
      <c r="E6" s="87"/>
      <c r="F6" s="87"/>
      <c r="G6" s="87"/>
      <c r="H6" s="87"/>
      <c r="I6" s="87"/>
      <c r="J6" s="87" t="s">
        <v>57</v>
      </c>
      <c r="K6" s="87"/>
      <c r="L6" s="87"/>
      <c r="M6" s="100"/>
      <c r="N6" s="87" t="s">
        <v>57</v>
      </c>
      <c r="O6" s="87" t="s">
        <v>64</v>
      </c>
      <c r="P6" s="86" t="s">
        <v>65</v>
      </c>
      <c r="Q6" s="87" t="s">
        <v>66</v>
      </c>
      <c r="R6" s="100" t="s">
        <v>67</v>
      </c>
      <c r="S6" s="86" t="s">
        <v>68</v>
      </c>
    </row>
    <row r="7" ht="18" customHeight="1" spans="1:19">
      <c r="A7" s="109">
        <v>1</v>
      </c>
      <c r="B7" s="109" t="s">
        <v>83</v>
      </c>
      <c r="C7" s="110">
        <v>3</v>
      </c>
      <c r="D7" s="110">
        <v>4</v>
      </c>
      <c r="E7" s="109">
        <v>5</v>
      </c>
      <c r="F7" s="109">
        <v>6</v>
      </c>
      <c r="G7" s="109">
        <v>7</v>
      </c>
      <c r="H7" s="109">
        <v>8</v>
      </c>
      <c r="I7" s="109">
        <v>9</v>
      </c>
      <c r="J7" s="109">
        <v>10</v>
      </c>
      <c r="K7" s="109">
        <v>11</v>
      </c>
      <c r="L7" s="109">
        <v>12</v>
      </c>
      <c r="M7" s="109">
        <v>13</v>
      </c>
      <c r="N7" s="109">
        <v>14</v>
      </c>
      <c r="O7" s="109">
        <v>15</v>
      </c>
      <c r="P7" s="109">
        <v>16</v>
      </c>
      <c r="Q7" s="109">
        <v>17</v>
      </c>
      <c r="R7" s="109">
        <v>18</v>
      </c>
      <c r="S7" s="109">
        <v>19</v>
      </c>
    </row>
    <row r="8" ht="21" customHeight="1" spans="1:19">
      <c r="A8" s="88" t="s">
        <v>201</v>
      </c>
      <c r="B8" s="89" t="s">
        <v>70</v>
      </c>
      <c r="C8" s="89" t="s">
        <v>230</v>
      </c>
      <c r="D8" s="90" t="s">
        <v>377</v>
      </c>
      <c r="E8" s="90" t="s">
        <v>378</v>
      </c>
      <c r="F8" s="90" t="s">
        <v>379</v>
      </c>
      <c r="G8" s="111">
        <v>1</v>
      </c>
      <c r="H8" s="77">
        <v>64800</v>
      </c>
      <c r="I8" s="77">
        <v>64800</v>
      </c>
      <c r="J8" s="77">
        <v>64800</v>
      </c>
      <c r="K8" s="77"/>
      <c r="L8" s="77"/>
      <c r="M8" s="77"/>
      <c r="N8" s="77"/>
      <c r="O8" s="77"/>
      <c r="P8" s="77"/>
      <c r="Q8" s="77"/>
      <c r="R8" s="77"/>
      <c r="S8" s="77"/>
    </row>
    <row r="9" ht="21" customHeight="1" spans="1:19">
      <c r="A9" s="88" t="s">
        <v>201</v>
      </c>
      <c r="B9" s="89" t="s">
        <v>70</v>
      </c>
      <c r="C9" s="89" t="s">
        <v>230</v>
      </c>
      <c r="D9" s="90" t="s">
        <v>380</v>
      </c>
      <c r="E9" s="90" t="s">
        <v>378</v>
      </c>
      <c r="F9" s="90" t="s">
        <v>379</v>
      </c>
      <c r="G9" s="111">
        <v>1</v>
      </c>
      <c r="H9" s="77">
        <v>32400</v>
      </c>
      <c r="I9" s="77">
        <v>32400</v>
      </c>
      <c r="J9" s="77">
        <v>32400</v>
      </c>
      <c r="K9" s="77"/>
      <c r="L9" s="77"/>
      <c r="M9" s="77"/>
      <c r="N9" s="77"/>
      <c r="O9" s="77"/>
      <c r="P9" s="77"/>
      <c r="Q9" s="77"/>
      <c r="R9" s="77"/>
      <c r="S9" s="77"/>
    </row>
    <row r="10" ht="21" customHeight="1" spans="1:19">
      <c r="A10" s="91" t="s">
        <v>173</v>
      </c>
      <c r="B10" s="92"/>
      <c r="C10" s="92"/>
      <c r="D10" s="93"/>
      <c r="E10" s="93"/>
      <c r="F10" s="93"/>
      <c r="G10" s="112"/>
      <c r="H10" s="77">
        <v>97200</v>
      </c>
      <c r="I10" s="77">
        <v>97200</v>
      </c>
      <c r="J10" s="77">
        <v>97200</v>
      </c>
      <c r="K10" s="77"/>
      <c r="L10" s="77"/>
      <c r="M10" s="77"/>
      <c r="N10" s="77"/>
      <c r="O10" s="77"/>
      <c r="P10" s="77"/>
      <c r="Q10" s="77"/>
      <c r="R10" s="77"/>
      <c r="S10" s="77"/>
    </row>
    <row r="11" ht="21" customHeight="1" spans="1:19">
      <c r="A11" s="108" t="s">
        <v>381</v>
      </c>
      <c r="B11" s="4"/>
      <c r="C11" s="4"/>
      <c r="D11" s="108"/>
      <c r="E11" s="108"/>
      <c r="F11" s="108"/>
      <c r="G11" s="113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</row>
  </sheetData>
  <mergeCells count="19">
    <mergeCell ref="A2:S2"/>
    <mergeCell ref="A3:H3"/>
    <mergeCell ref="I4:S4"/>
    <mergeCell ref="N5:S5"/>
    <mergeCell ref="A10:G10"/>
    <mergeCell ref="A11:S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  <mergeCell ref="L5:L6"/>
    <mergeCell ref="M5:M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T10"/>
  <sheetViews>
    <sheetView showZeros="0" workbookViewId="0">
      <selection activeCell="A10" sqref="A10"/>
    </sheetView>
  </sheetViews>
  <sheetFormatPr defaultColWidth="9.14166666666667" defaultRowHeight="14.25" customHeight="1"/>
  <cols>
    <col min="1" max="5" width="39.1416666666667" customWidth="1"/>
    <col min="6" max="6" width="27.575" customWidth="1"/>
    <col min="7" max="7" width="28.575" customWidth="1"/>
    <col min="8" max="8" width="28.1416666666667" customWidth="1"/>
    <col min="9" max="9" width="39.1416666666667" customWidth="1"/>
    <col min="10" max="18" width="20.425" customWidth="1"/>
    <col min="19" max="20" width="20.2833333333333" customWidth="1"/>
  </cols>
  <sheetData>
    <row r="1" ht="16.5" customHeight="1" spans="1:20">
      <c r="A1" s="78"/>
      <c r="B1" s="79"/>
      <c r="C1" s="79"/>
      <c r="D1" s="79"/>
      <c r="E1" s="79"/>
      <c r="F1" s="79"/>
      <c r="G1" s="79"/>
      <c r="H1" s="78"/>
      <c r="I1" s="78"/>
      <c r="J1" s="78"/>
      <c r="K1" s="78"/>
      <c r="L1" s="78"/>
      <c r="M1" s="78"/>
      <c r="N1" s="94"/>
      <c r="O1" s="78"/>
      <c r="P1" s="78"/>
      <c r="Q1" s="79"/>
      <c r="R1" s="78"/>
      <c r="S1" s="102"/>
      <c r="T1" s="102" t="s">
        <v>382</v>
      </c>
    </row>
    <row r="2" ht="41.25" customHeight="1" spans="1:20">
      <c r="A2" s="71" t="str">
        <f>"2026"&amp;"年部门政府购买服务预算表"</f>
        <v>2026年部门政府购买服务预算表</v>
      </c>
      <c r="B2" s="65"/>
      <c r="C2" s="65"/>
      <c r="D2" s="65"/>
      <c r="E2" s="65"/>
      <c r="F2" s="65"/>
      <c r="G2" s="65"/>
      <c r="H2" s="80"/>
      <c r="I2" s="80"/>
      <c r="J2" s="80"/>
      <c r="K2" s="80"/>
      <c r="L2" s="80"/>
      <c r="M2" s="80"/>
      <c r="N2" s="95"/>
      <c r="O2" s="80"/>
      <c r="P2" s="80"/>
      <c r="Q2" s="65"/>
      <c r="R2" s="80"/>
      <c r="S2" s="95"/>
      <c r="T2" s="65"/>
    </row>
    <row r="3" ht="22.5" customHeight="1" spans="1:20">
      <c r="A3" s="72" t="str">
        <f>"单位名称："&amp;"昆明市盘龙区金星小学"</f>
        <v>单位名称：昆明市盘龙区金星小学</v>
      </c>
      <c r="B3" s="81"/>
      <c r="C3" s="81"/>
      <c r="D3" s="81"/>
      <c r="E3" s="81"/>
      <c r="F3" s="81"/>
      <c r="G3" s="81"/>
      <c r="H3" s="73"/>
      <c r="I3" s="73"/>
      <c r="J3" s="73"/>
      <c r="K3" s="73"/>
      <c r="L3" s="73"/>
      <c r="M3" s="73"/>
      <c r="N3" s="94"/>
      <c r="O3" s="78"/>
      <c r="P3" s="78"/>
      <c r="Q3" s="79"/>
      <c r="R3" s="78"/>
      <c r="S3" s="103"/>
      <c r="T3" s="102" t="s">
        <v>1</v>
      </c>
    </row>
    <row r="4" ht="24" customHeight="1" spans="1:20">
      <c r="A4" s="9" t="s">
        <v>183</v>
      </c>
      <c r="B4" s="82" t="s">
        <v>184</v>
      </c>
      <c r="C4" s="82" t="s">
        <v>367</v>
      </c>
      <c r="D4" s="82" t="s">
        <v>383</v>
      </c>
      <c r="E4" s="82" t="s">
        <v>384</v>
      </c>
      <c r="F4" s="82" t="s">
        <v>385</v>
      </c>
      <c r="G4" s="82" t="s">
        <v>386</v>
      </c>
      <c r="H4" s="83" t="s">
        <v>387</v>
      </c>
      <c r="I4" s="83" t="s">
        <v>388</v>
      </c>
      <c r="J4" s="96" t="s">
        <v>191</v>
      </c>
      <c r="K4" s="96"/>
      <c r="L4" s="96"/>
      <c r="M4" s="96"/>
      <c r="N4" s="97"/>
      <c r="O4" s="96"/>
      <c r="P4" s="96"/>
      <c r="Q4" s="104"/>
      <c r="R4" s="96"/>
      <c r="S4" s="97"/>
      <c r="T4" s="105"/>
    </row>
    <row r="5" ht="24" customHeight="1" spans="1:20">
      <c r="A5" s="14"/>
      <c r="B5" s="84"/>
      <c r="C5" s="84"/>
      <c r="D5" s="84"/>
      <c r="E5" s="84"/>
      <c r="F5" s="84"/>
      <c r="G5" s="84"/>
      <c r="H5" s="85"/>
      <c r="I5" s="85"/>
      <c r="J5" s="85" t="s">
        <v>55</v>
      </c>
      <c r="K5" s="85" t="s">
        <v>58</v>
      </c>
      <c r="L5" s="85" t="s">
        <v>373</v>
      </c>
      <c r="M5" s="85" t="s">
        <v>374</v>
      </c>
      <c r="N5" s="98" t="s">
        <v>375</v>
      </c>
      <c r="O5" s="99" t="s">
        <v>376</v>
      </c>
      <c r="P5" s="99"/>
      <c r="Q5" s="106"/>
      <c r="R5" s="99"/>
      <c r="S5" s="107"/>
      <c r="T5" s="86"/>
    </row>
    <row r="6" ht="54" customHeight="1" spans="1:20">
      <c r="A6" s="17"/>
      <c r="B6" s="86"/>
      <c r="C6" s="86"/>
      <c r="D6" s="86"/>
      <c r="E6" s="86"/>
      <c r="F6" s="86"/>
      <c r="G6" s="86"/>
      <c r="H6" s="87"/>
      <c r="I6" s="87"/>
      <c r="J6" s="87"/>
      <c r="K6" s="87" t="s">
        <v>57</v>
      </c>
      <c r="L6" s="87"/>
      <c r="M6" s="87"/>
      <c r="N6" s="100"/>
      <c r="O6" s="87" t="s">
        <v>57</v>
      </c>
      <c r="P6" s="87" t="s">
        <v>64</v>
      </c>
      <c r="Q6" s="86" t="s">
        <v>65</v>
      </c>
      <c r="R6" s="87" t="s">
        <v>66</v>
      </c>
      <c r="S6" s="100" t="s">
        <v>67</v>
      </c>
      <c r="T6" s="86" t="s">
        <v>68</v>
      </c>
    </row>
    <row r="7" ht="17.25" customHeight="1" spans="1:20">
      <c r="A7" s="18">
        <v>1</v>
      </c>
      <c r="B7" s="86">
        <v>2</v>
      </c>
      <c r="C7" s="18">
        <v>3</v>
      </c>
      <c r="D7" s="18">
        <v>4</v>
      </c>
      <c r="E7" s="86">
        <v>5</v>
      </c>
      <c r="F7" s="18">
        <v>6</v>
      </c>
      <c r="G7" s="18">
        <v>7</v>
      </c>
      <c r="H7" s="86">
        <v>8</v>
      </c>
      <c r="I7" s="18">
        <v>9</v>
      </c>
      <c r="J7" s="18">
        <v>10</v>
      </c>
      <c r="K7" s="86">
        <v>11</v>
      </c>
      <c r="L7" s="18">
        <v>12</v>
      </c>
      <c r="M7" s="18">
        <v>13</v>
      </c>
      <c r="N7" s="86">
        <v>14</v>
      </c>
      <c r="O7" s="18">
        <v>15</v>
      </c>
      <c r="P7" s="18">
        <v>16</v>
      </c>
      <c r="Q7" s="86">
        <v>17</v>
      </c>
      <c r="R7" s="18">
        <v>18</v>
      </c>
      <c r="S7" s="18">
        <v>19</v>
      </c>
      <c r="T7" s="18">
        <v>20</v>
      </c>
    </row>
    <row r="8" ht="21" customHeight="1" spans="1:20">
      <c r="A8" s="88"/>
      <c r="B8" s="89"/>
      <c r="C8" s="89"/>
      <c r="D8" s="89"/>
      <c r="E8" s="89"/>
      <c r="F8" s="89"/>
      <c r="G8" s="89"/>
      <c r="H8" s="90"/>
      <c r="I8" s="90"/>
      <c r="J8" s="77"/>
      <c r="K8" s="77"/>
      <c r="L8" s="77"/>
      <c r="M8" s="77"/>
      <c r="N8" s="77"/>
      <c r="O8" s="77"/>
      <c r="P8" s="77"/>
      <c r="Q8" s="77"/>
      <c r="R8" s="77"/>
      <c r="S8" s="77"/>
      <c r="T8" s="77"/>
    </row>
    <row r="9" ht="21" customHeight="1" spans="1:20">
      <c r="A9" s="91" t="s">
        <v>173</v>
      </c>
      <c r="B9" s="92"/>
      <c r="C9" s="92"/>
      <c r="D9" s="92"/>
      <c r="E9" s="92"/>
      <c r="F9" s="92"/>
      <c r="G9" s="92"/>
      <c r="H9" s="93"/>
      <c r="I9" s="101"/>
      <c r="J9" s="77"/>
      <c r="K9" s="77"/>
      <c r="L9" s="77"/>
      <c r="M9" s="77"/>
      <c r="N9" s="77"/>
      <c r="O9" s="77"/>
      <c r="P9" s="77"/>
      <c r="Q9" s="77"/>
      <c r="R9" s="77"/>
      <c r="S9" s="77"/>
      <c r="T9" s="77"/>
    </row>
    <row r="10" customHeight="1" spans="1:1">
      <c r="A10" s="35" t="s">
        <v>181</v>
      </c>
    </row>
  </sheetData>
  <mergeCells count="19">
    <mergeCell ref="A2:T2"/>
    <mergeCell ref="A3:I3"/>
    <mergeCell ref="J4:T4"/>
    <mergeCell ref="O5:T5"/>
    <mergeCell ref="A9:I9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5:J6"/>
    <mergeCell ref="K5:K6"/>
    <mergeCell ref="L5:L6"/>
    <mergeCell ref="M5:M6"/>
    <mergeCell ref="N5:N6"/>
  </mergeCells>
  <printOptions horizontalCentered="1"/>
  <pageMargins left="0.959027777777778" right="0.959027777777778" top="0.71875" bottom="0.71875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E9"/>
  <sheetViews>
    <sheetView showZeros="0" workbookViewId="0">
      <selection activeCell="A9" sqref="A9"/>
    </sheetView>
  </sheetViews>
  <sheetFormatPr defaultColWidth="9.14166666666667" defaultRowHeight="14.25" customHeight="1" outlineLevelCol="4"/>
  <cols>
    <col min="1" max="1" width="37.7083333333333" customWidth="1"/>
    <col min="2" max="5" width="20" customWidth="1"/>
  </cols>
  <sheetData>
    <row r="1" ht="17.25" customHeight="1" spans="4:5">
      <c r="D1" s="70"/>
      <c r="E1" s="2" t="s">
        <v>389</v>
      </c>
    </row>
    <row r="2" ht="41.25" customHeight="1" spans="1:5">
      <c r="A2" s="71" t="str">
        <f>"2026"&amp;"年对下转移支付预算表"</f>
        <v>2026年对下转移支付预算表</v>
      </c>
      <c r="B2" s="3"/>
      <c r="C2" s="3"/>
      <c r="D2" s="3"/>
      <c r="E2" s="65"/>
    </row>
    <row r="3" ht="18" customHeight="1" spans="1:5">
      <c r="A3" s="72" t="str">
        <f>"单位名称："&amp;"昆明市盘龙区金星小学"</f>
        <v>单位名称：昆明市盘龙区金星小学</v>
      </c>
      <c r="B3" s="73"/>
      <c r="C3" s="73"/>
      <c r="D3" s="74"/>
      <c r="E3" s="7" t="s">
        <v>1</v>
      </c>
    </row>
    <row r="4" ht="19.5" customHeight="1" spans="1:5">
      <c r="A4" s="27" t="s">
        <v>390</v>
      </c>
      <c r="B4" s="10" t="s">
        <v>191</v>
      </c>
      <c r="C4" s="11"/>
      <c r="D4" s="11"/>
      <c r="E4" s="67" t="s">
        <v>391</v>
      </c>
    </row>
    <row r="5" ht="40.5" customHeight="1" spans="1:5">
      <c r="A5" s="18"/>
      <c r="B5" s="28" t="s">
        <v>55</v>
      </c>
      <c r="C5" s="9" t="s">
        <v>58</v>
      </c>
      <c r="D5" s="75" t="s">
        <v>373</v>
      </c>
      <c r="E5" s="36" t="s">
        <v>392</v>
      </c>
    </row>
    <row r="6" ht="19.5" customHeight="1" spans="1:5">
      <c r="A6" s="19">
        <v>1</v>
      </c>
      <c r="B6" s="19">
        <v>2</v>
      </c>
      <c r="C6" s="19">
        <v>3</v>
      </c>
      <c r="D6" s="76">
        <v>4</v>
      </c>
      <c r="E6" s="36">
        <v>5</v>
      </c>
    </row>
    <row r="7" ht="19.5" customHeight="1" spans="1:5">
      <c r="A7" s="29"/>
      <c r="B7" s="77"/>
      <c r="C7" s="77"/>
      <c r="D7" s="77"/>
      <c r="E7" s="77"/>
    </row>
    <row r="8" ht="19.5" customHeight="1" spans="1:5">
      <c r="A8" s="68"/>
      <c r="B8" s="77"/>
      <c r="C8" s="77"/>
      <c r="D8" s="77"/>
      <c r="E8" s="77"/>
    </row>
    <row r="9" customHeight="1" spans="1:1">
      <c r="A9" s="35" t="s">
        <v>181</v>
      </c>
    </row>
  </sheetData>
  <mergeCells count="5">
    <mergeCell ref="A2:E2"/>
    <mergeCell ref="A3:D3"/>
    <mergeCell ref="B4:D4"/>
    <mergeCell ref="A4:A5"/>
    <mergeCell ref="E4:E5"/>
  </mergeCells>
  <printOptions horizontalCentered="1"/>
  <pageMargins left="0.959027777777778" right="0.959027777777778" top="0.71875" bottom="0.71875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A8"/>
    </sheetView>
  </sheetViews>
  <sheetFormatPr defaultColWidth="9.14166666666667" defaultRowHeight="12" customHeight="1" outlineLevelRow="7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393</v>
      </c>
    </row>
    <row r="2" ht="41.25" customHeight="1" spans="1:10">
      <c r="A2" s="64" t="str">
        <f>"2026"&amp;"年对下转移支付绩效目标表"</f>
        <v>2026年对下转移支付绩效目标表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"单位名称："&amp;"昆明市盘龙区金星小学"</f>
        <v>单位名称：昆明市盘龙区金星小学</v>
      </c>
    </row>
    <row r="4" ht="44.25" customHeight="1" spans="1:10">
      <c r="A4" s="66" t="s">
        <v>390</v>
      </c>
      <c r="B4" s="66" t="s">
        <v>285</v>
      </c>
      <c r="C4" s="66" t="s">
        <v>286</v>
      </c>
      <c r="D4" s="66" t="s">
        <v>287</v>
      </c>
      <c r="E4" s="66" t="s">
        <v>288</v>
      </c>
      <c r="F4" s="67" t="s">
        <v>289</v>
      </c>
      <c r="G4" s="66" t="s">
        <v>290</v>
      </c>
      <c r="H4" s="67" t="s">
        <v>291</v>
      </c>
      <c r="I4" s="67" t="s">
        <v>292</v>
      </c>
      <c r="J4" s="66" t="s">
        <v>293</v>
      </c>
    </row>
    <row r="5" ht="14.25" customHeight="1" spans="1:10">
      <c r="A5" s="66">
        <v>1</v>
      </c>
      <c r="B5" s="66">
        <v>2</v>
      </c>
      <c r="C5" s="66">
        <v>3</v>
      </c>
      <c r="D5" s="66">
        <v>4</v>
      </c>
      <c r="E5" s="66">
        <v>5</v>
      </c>
      <c r="F5" s="67">
        <v>6</v>
      </c>
      <c r="G5" s="66">
        <v>7</v>
      </c>
      <c r="H5" s="67">
        <v>8</v>
      </c>
      <c r="I5" s="67">
        <v>9</v>
      </c>
      <c r="J5" s="66">
        <v>10</v>
      </c>
    </row>
    <row r="6" ht="42" customHeight="1" spans="1:10">
      <c r="A6" s="29"/>
      <c r="B6" s="68"/>
      <c r="C6" s="68"/>
      <c r="D6" s="68"/>
      <c r="E6" s="54"/>
      <c r="F6" s="69"/>
      <c r="G6" s="54"/>
      <c r="H6" s="69"/>
      <c r="I6" s="69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  <row r="8" customHeight="1" spans="1:1">
      <c r="A8" s="35" t="s">
        <v>181</v>
      </c>
    </row>
  </sheetData>
  <mergeCells count="2">
    <mergeCell ref="A2:J2"/>
    <mergeCell ref="A3:H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I9"/>
  <sheetViews>
    <sheetView showZeros="0" workbookViewId="0">
      <selection activeCell="A9" sqref="A9"/>
    </sheetView>
  </sheetViews>
  <sheetFormatPr defaultColWidth="10.425" defaultRowHeight="14.25" customHeight="1"/>
  <cols>
    <col min="1" max="3" width="33.7083333333333" customWidth="1"/>
    <col min="4" max="4" width="45.575" customWidth="1"/>
    <col min="5" max="5" width="27.575" customWidth="1"/>
    <col min="6" max="6" width="21.7083333333333" customWidth="1"/>
    <col min="7" max="9" width="26.2833333333333" customWidth="1"/>
  </cols>
  <sheetData>
    <row r="1" customHeight="1" spans="1:9">
      <c r="A1" s="38" t="s">
        <v>394</v>
      </c>
      <c r="B1" s="39"/>
      <c r="C1" s="39"/>
      <c r="D1" s="40"/>
      <c r="E1" s="40"/>
      <c r="F1" s="40"/>
      <c r="G1" s="39"/>
      <c r="H1" s="39"/>
      <c r="I1" s="40"/>
    </row>
    <row r="2" ht="41.25" customHeight="1" spans="1:9">
      <c r="A2" s="41" t="str">
        <f>"2026"&amp;"年新增资产配置预算表"</f>
        <v>2026年新增资产配置预算表</v>
      </c>
      <c r="B2" s="42"/>
      <c r="C2" s="42"/>
      <c r="D2" s="43"/>
      <c r="E2" s="43"/>
      <c r="F2" s="43"/>
      <c r="G2" s="42"/>
      <c r="H2" s="42"/>
      <c r="I2" s="43"/>
    </row>
    <row r="3" customHeight="1" spans="1:9">
      <c r="A3" s="44" t="str">
        <f>"单位名称："&amp;"昆明市盘龙区金星小学"</f>
        <v>单位名称：昆明市盘龙区金星小学</v>
      </c>
      <c r="B3" s="45"/>
      <c r="C3" s="45"/>
      <c r="D3" s="46"/>
      <c r="F3" s="43"/>
      <c r="G3" s="42"/>
      <c r="H3" s="42"/>
      <c r="I3" s="63" t="s">
        <v>1</v>
      </c>
    </row>
    <row r="4" ht="28.5" customHeight="1" spans="1:9">
      <c r="A4" s="47" t="s">
        <v>183</v>
      </c>
      <c r="B4" s="48" t="s">
        <v>184</v>
      </c>
      <c r="C4" s="49" t="s">
        <v>395</v>
      </c>
      <c r="D4" s="47" t="s">
        <v>396</v>
      </c>
      <c r="E4" s="47" t="s">
        <v>397</v>
      </c>
      <c r="F4" s="47" t="s">
        <v>398</v>
      </c>
      <c r="G4" s="48" t="s">
        <v>399</v>
      </c>
      <c r="H4" s="36"/>
      <c r="I4" s="47"/>
    </row>
    <row r="5" ht="21" customHeight="1" spans="1:9">
      <c r="A5" s="49"/>
      <c r="B5" s="50"/>
      <c r="C5" s="50"/>
      <c r="D5" s="51"/>
      <c r="E5" s="50"/>
      <c r="F5" s="50"/>
      <c r="G5" s="48" t="s">
        <v>371</v>
      </c>
      <c r="H5" s="48" t="s">
        <v>400</v>
      </c>
      <c r="I5" s="48" t="s">
        <v>401</v>
      </c>
    </row>
    <row r="6" ht="17.25" customHeight="1" spans="1:9">
      <c r="A6" s="52" t="s">
        <v>82</v>
      </c>
      <c r="B6" s="53" t="s">
        <v>83</v>
      </c>
      <c r="C6" s="52" t="s">
        <v>84</v>
      </c>
      <c r="D6" s="54" t="s">
        <v>85</v>
      </c>
      <c r="E6" s="52" t="s">
        <v>86</v>
      </c>
      <c r="F6" s="53" t="s">
        <v>87</v>
      </c>
      <c r="G6" s="55" t="s">
        <v>88</v>
      </c>
      <c r="H6" s="54" t="s">
        <v>89</v>
      </c>
      <c r="I6" s="54">
        <v>9</v>
      </c>
    </row>
    <row r="7" ht="19.5" customHeight="1" spans="1:9">
      <c r="A7" s="56"/>
      <c r="B7" s="31"/>
      <c r="C7" s="31"/>
      <c r="D7" s="29"/>
      <c r="E7" s="20"/>
      <c r="F7" s="55"/>
      <c r="G7" s="57"/>
      <c r="H7" s="58"/>
      <c r="I7" s="58"/>
    </row>
    <row r="8" ht="19.5" customHeight="1" spans="1:9">
      <c r="A8" s="59" t="s">
        <v>55</v>
      </c>
      <c r="B8" s="60"/>
      <c r="C8" s="60"/>
      <c r="D8" s="61"/>
      <c r="E8" s="62"/>
      <c r="F8" s="62"/>
      <c r="G8" s="57"/>
      <c r="H8" s="58"/>
      <c r="I8" s="58"/>
    </row>
    <row r="9" customHeight="1" spans="1:1">
      <c r="A9" s="35" t="s">
        <v>181</v>
      </c>
    </row>
  </sheetData>
  <mergeCells count="11">
    <mergeCell ref="A1:I1"/>
    <mergeCell ref="A2:I2"/>
    <mergeCell ref="A3:C3"/>
    <mergeCell ref="G4:I4"/>
    <mergeCell ref="A8:F8"/>
    <mergeCell ref="A4:A5"/>
    <mergeCell ref="B4:B5"/>
    <mergeCell ref="C4:C5"/>
    <mergeCell ref="D4:D5"/>
    <mergeCell ref="E4:E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402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"单位名称："&amp;"昆明市盘龙区金星小学"</f>
        <v>单位名称：昆明市盘龙区金星小学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250</v>
      </c>
      <c r="B4" s="8" t="s">
        <v>186</v>
      </c>
      <c r="C4" s="8" t="s">
        <v>251</v>
      </c>
      <c r="D4" s="9" t="s">
        <v>187</v>
      </c>
      <c r="E4" s="9" t="s">
        <v>188</v>
      </c>
      <c r="F4" s="9" t="s">
        <v>252</v>
      </c>
      <c r="G4" s="9" t="s">
        <v>253</v>
      </c>
      <c r="H4" s="27" t="s">
        <v>55</v>
      </c>
      <c r="I4" s="10" t="s">
        <v>403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58</v>
      </c>
      <c r="J5" s="9" t="s">
        <v>59</v>
      </c>
      <c r="K5" s="9" t="s">
        <v>60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57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173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1">
      <c r="A11" s="35" t="s">
        <v>181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topLeftCell="B1" workbookViewId="0">
      <selection activeCell="F8" sqref="F8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404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"单位名称："&amp;"昆明市盘龙区金星小学"</f>
        <v>单位名称：昆明市盘龙区金星小学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251</v>
      </c>
      <c r="B4" s="8" t="s">
        <v>250</v>
      </c>
      <c r="C4" s="8" t="s">
        <v>186</v>
      </c>
      <c r="D4" s="9" t="s">
        <v>405</v>
      </c>
      <c r="E4" s="10" t="s">
        <v>58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57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70</v>
      </c>
      <c r="B8" s="21"/>
      <c r="C8" s="21"/>
      <c r="D8" s="20"/>
      <c r="E8" s="22">
        <v>281994</v>
      </c>
      <c r="F8" s="22">
        <v>0</v>
      </c>
      <c r="G8" s="22"/>
    </row>
    <row r="9" ht="18.75" customHeight="1" spans="1:7">
      <c r="A9" s="20"/>
      <c r="B9" s="20" t="s">
        <v>406</v>
      </c>
      <c r="C9" s="20" t="s">
        <v>277</v>
      </c>
      <c r="D9" s="20" t="s">
        <v>407</v>
      </c>
      <c r="E9" s="22">
        <v>144500</v>
      </c>
      <c r="F9" s="22">
        <v>0</v>
      </c>
      <c r="G9" s="22"/>
    </row>
    <row r="10" ht="18.75" customHeight="1" spans="1:7">
      <c r="A10" s="23"/>
      <c r="B10" s="20" t="s">
        <v>406</v>
      </c>
      <c r="C10" s="20" t="s">
        <v>281</v>
      </c>
      <c r="D10" s="20" t="s">
        <v>407</v>
      </c>
      <c r="E10" s="22">
        <v>137494</v>
      </c>
      <c r="F10" s="22">
        <v>0</v>
      </c>
      <c r="G10" s="22"/>
    </row>
    <row r="11" ht="18.75" customHeight="1" spans="1:7">
      <c r="A11" s="24" t="s">
        <v>55</v>
      </c>
      <c r="B11" s="25" t="s">
        <v>408</v>
      </c>
      <c r="C11" s="25"/>
      <c r="D11" s="26"/>
      <c r="E11" s="22">
        <v>281994</v>
      </c>
      <c r="F11" s="22">
        <v>0</v>
      </c>
      <c r="G11" s="22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1" sqref="A1:S1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63" t="s">
        <v>52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"单位名称："&amp;"昆明市盘龙区金星小学"</f>
        <v>单位名称：昆明市盘龙区金星小学</v>
      </c>
      <c r="S3" s="46" t="s">
        <v>1</v>
      </c>
    </row>
    <row r="4" ht="21.75" customHeight="1" spans="1:19">
      <c r="A4" s="183" t="s">
        <v>53</v>
      </c>
      <c r="B4" s="184" t="s">
        <v>54</v>
      </c>
      <c r="C4" s="184" t="s">
        <v>55</v>
      </c>
      <c r="D4" s="185" t="s">
        <v>56</v>
      </c>
      <c r="E4" s="185"/>
      <c r="F4" s="185"/>
      <c r="G4" s="185"/>
      <c r="H4" s="185"/>
      <c r="I4" s="128"/>
      <c r="J4" s="185"/>
      <c r="K4" s="185"/>
      <c r="L4" s="185"/>
      <c r="M4" s="185"/>
      <c r="N4" s="191"/>
      <c r="O4" s="185" t="s">
        <v>45</v>
      </c>
      <c r="P4" s="185"/>
      <c r="Q4" s="185"/>
      <c r="R4" s="185"/>
      <c r="S4" s="191"/>
    </row>
    <row r="5" ht="27" customHeight="1" spans="1:19">
      <c r="A5" s="186"/>
      <c r="B5" s="187"/>
      <c r="C5" s="187"/>
      <c r="D5" s="187" t="s">
        <v>57</v>
      </c>
      <c r="E5" s="187" t="s">
        <v>58</v>
      </c>
      <c r="F5" s="187" t="s">
        <v>59</v>
      </c>
      <c r="G5" s="187" t="s">
        <v>60</v>
      </c>
      <c r="H5" s="187" t="s">
        <v>61</v>
      </c>
      <c r="I5" s="192" t="s">
        <v>62</v>
      </c>
      <c r="J5" s="193"/>
      <c r="K5" s="193"/>
      <c r="L5" s="193"/>
      <c r="M5" s="193"/>
      <c r="N5" s="194"/>
      <c r="O5" s="187" t="s">
        <v>57</v>
      </c>
      <c r="P5" s="187" t="s">
        <v>58</v>
      </c>
      <c r="Q5" s="187" t="s">
        <v>59</v>
      </c>
      <c r="R5" s="187" t="s">
        <v>60</v>
      </c>
      <c r="S5" s="187" t="s">
        <v>63</v>
      </c>
    </row>
    <row r="6" ht="30" customHeight="1" spans="1:19">
      <c r="A6" s="188"/>
      <c r="B6" s="101"/>
      <c r="C6" s="112"/>
      <c r="D6" s="112"/>
      <c r="E6" s="112"/>
      <c r="F6" s="112"/>
      <c r="G6" s="112"/>
      <c r="H6" s="112"/>
      <c r="I6" s="69" t="s">
        <v>57</v>
      </c>
      <c r="J6" s="194" t="s">
        <v>64</v>
      </c>
      <c r="K6" s="194" t="s">
        <v>65</v>
      </c>
      <c r="L6" s="194" t="s">
        <v>66</v>
      </c>
      <c r="M6" s="194" t="s">
        <v>67</v>
      </c>
      <c r="N6" s="194" t="s">
        <v>68</v>
      </c>
      <c r="O6" s="195"/>
      <c r="P6" s="195"/>
      <c r="Q6" s="195"/>
      <c r="R6" s="195"/>
      <c r="S6" s="112"/>
    </row>
    <row r="7" ht="15" customHeight="1" spans="1:19">
      <c r="A7" s="189">
        <v>1</v>
      </c>
      <c r="B7" s="189">
        <v>2</v>
      </c>
      <c r="C7" s="189">
        <v>3</v>
      </c>
      <c r="D7" s="189">
        <v>4</v>
      </c>
      <c r="E7" s="189">
        <v>5</v>
      </c>
      <c r="F7" s="189">
        <v>6</v>
      </c>
      <c r="G7" s="189">
        <v>7</v>
      </c>
      <c r="H7" s="189">
        <v>8</v>
      </c>
      <c r="I7" s="69">
        <v>9</v>
      </c>
      <c r="J7" s="189">
        <v>10</v>
      </c>
      <c r="K7" s="189">
        <v>11</v>
      </c>
      <c r="L7" s="189">
        <v>12</v>
      </c>
      <c r="M7" s="189">
        <v>13</v>
      </c>
      <c r="N7" s="189">
        <v>14</v>
      </c>
      <c r="O7" s="189">
        <v>15</v>
      </c>
      <c r="P7" s="189">
        <v>16</v>
      </c>
      <c r="Q7" s="189">
        <v>17</v>
      </c>
      <c r="R7" s="189">
        <v>18</v>
      </c>
      <c r="S7" s="189">
        <v>19</v>
      </c>
    </row>
    <row r="8" ht="18" customHeight="1" spans="1:19">
      <c r="A8" s="20" t="s">
        <v>69</v>
      </c>
      <c r="B8" s="20" t="s">
        <v>70</v>
      </c>
      <c r="C8" s="77">
        <v>14409124.33</v>
      </c>
      <c r="D8" s="77">
        <f>13555725+250581</f>
        <v>13806306</v>
      </c>
      <c r="E8" s="77">
        <v>13555725</v>
      </c>
      <c r="F8" s="77"/>
      <c r="G8" s="77"/>
      <c r="H8" s="77"/>
      <c r="I8" s="77">
        <v>250581</v>
      </c>
      <c r="J8" s="77"/>
      <c r="K8" s="77"/>
      <c r="L8" s="77"/>
      <c r="M8" s="77"/>
      <c r="N8" s="77">
        <v>250581</v>
      </c>
      <c r="O8" s="77">
        <v>602818.33</v>
      </c>
      <c r="P8" s="77">
        <v>602818.33</v>
      </c>
      <c r="Q8" s="77"/>
      <c r="R8" s="77"/>
      <c r="S8" s="77"/>
    </row>
    <row r="9" ht="18" customHeight="1" spans="1:19">
      <c r="A9" s="49" t="s">
        <v>55</v>
      </c>
      <c r="B9" s="190"/>
      <c r="C9" s="77">
        <v>14409124.33</v>
      </c>
      <c r="D9" s="77">
        <f>13555725+250581</f>
        <v>13806306</v>
      </c>
      <c r="E9" s="77">
        <v>13555725</v>
      </c>
      <c r="F9" s="77"/>
      <c r="G9" s="77"/>
      <c r="H9" s="77"/>
      <c r="I9" s="77">
        <v>250581</v>
      </c>
      <c r="J9" s="77"/>
      <c r="K9" s="77"/>
      <c r="L9" s="77"/>
      <c r="M9" s="77"/>
      <c r="N9" s="77">
        <v>250581</v>
      </c>
      <c r="O9" s="77">
        <v>602818.33</v>
      </c>
      <c r="P9" s="77">
        <v>602818.33</v>
      </c>
      <c r="Q9" s="77"/>
      <c r="R9" s="77"/>
      <c r="S9" s="77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6"/>
  <sheetViews>
    <sheetView showGridLines="0" showZeros="0" workbookViewId="0">
      <selection activeCell="A1" sqref="A1:O1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71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"单位名称："&amp;"昆明市盘龙区金星小学"</f>
        <v>单位名称：昆明市盘龙区金星小学</v>
      </c>
      <c r="O3" s="46" t="s">
        <v>1</v>
      </c>
    </row>
    <row r="4" ht="27" customHeight="1" spans="1:15">
      <c r="A4" s="169" t="s">
        <v>72</v>
      </c>
      <c r="B4" s="169" t="s">
        <v>73</v>
      </c>
      <c r="C4" s="169" t="s">
        <v>55</v>
      </c>
      <c r="D4" s="170" t="s">
        <v>58</v>
      </c>
      <c r="E4" s="171"/>
      <c r="F4" s="172"/>
      <c r="G4" s="173" t="s">
        <v>59</v>
      </c>
      <c r="H4" s="173" t="s">
        <v>60</v>
      </c>
      <c r="I4" s="173" t="s">
        <v>74</v>
      </c>
      <c r="J4" s="170" t="s">
        <v>62</v>
      </c>
      <c r="K4" s="171"/>
      <c r="L4" s="171"/>
      <c r="M4" s="171"/>
      <c r="N4" s="180"/>
      <c r="O4" s="181"/>
    </row>
    <row r="5" ht="42" customHeight="1" spans="1:15">
      <c r="A5" s="174"/>
      <c r="B5" s="174"/>
      <c r="C5" s="175"/>
      <c r="D5" s="176" t="s">
        <v>57</v>
      </c>
      <c r="E5" s="176" t="s">
        <v>75</v>
      </c>
      <c r="F5" s="176" t="s">
        <v>76</v>
      </c>
      <c r="G5" s="175"/>
      <c r="H5" s="175"/>
      <c r="I5" s="182"/>
      <c r="J5" s="176" t="s">
        <v>57</v>
      </c>
      <c r="K5" s="163" t="s">
        <v>77</v>
      </c>
      <c r="L5" s="163" t="s">
        <v>78</v>
      </c>
      <c r="M5" s="163" t="s">
        <v>79</v>
      </c>
      <c r="N5" s="163" t="s">
        <v>80</v>
      </c>
      <c r="O5" s="163" t="s">
        <v>81</v>
      </c>
    </row>
    <row r="6" ht="18" customHeight="1" spans="1:15">
      <c r="A6" s="52" t="s">
        <v>82</v>
      </c>
      <c r="B6" s="52" t="s">
        <v>83</v>
      </c>
      <c r="C6" s="52" t="s">
        <v>84</v>
      </c>
      <c r="D6" s="55" t="s">
        <v>85</v>
      </c>
      <c r="E6" s="55" t="s">
        <v>86</v>
      </c>
      <c r="F6" s="55" t="s">
        <v>87</v>
      </c>
      <c r="G6" s="55" t="s">
        <v>88</v>
      </c>
      <c r="H6" s="55" t="s">
        <v>89</v>
      </c>
      <c r="I6" s="55" t="s">
        <v>90</v>
      </c>
      <c r="J6" s="55" t="s">
        <v>91</v>
      </c>
      <c r="K6" s="55" t="s">
        <v>92</v>
      </c>
      <c r="L6" s="55" t="s">
        <v>93</v>
      </c>
      <c r="M6" s="55" t="s">
        <v>94</v>
      </c>
      <c r="N6" s="52" t="s">
        <v>95</v>
      </c>
      <c r="O6" s="55" t="s">
        <v>96</v>
      </c>
    </row>
    <row r="7" ht="21" customHeight="1" spans="1:15">
      <c r="A7" s="56" t="s">
        <v>97</v>
      </c>
      <c r="B7" s="56" t="s">
        <v>98</v>
      </c>
      <c r="C7" s="77">
        <v>10900518.33</v>
      </c>
      <c r="D7" s="77">
        <v>10649937.33</v>
      </c>
      <c r="E7" s="77">
        <v>9765125</v>
      </c>
      <c r="F7" s="77">
        <v>884812.33</v>
      </c>
      <c r="G7" s="77"/>
      <c r="H7" s="77"/>
      <c r="I7" s="77"/>
      <c r="J7" s="77">
        <v>250581</v>
      </c>
      <c r="K7" s="77"/>
      <c r="L7" s="77"/>
      <c r="M7" s="77"/>
      <c r="N7" s="77"/>
      <c r="O7" s="77">
        <v>250581</v>
      </c>
    </row>
    <row r="8" ht="21" customHeight="1" spans="1:15">
      <c r="A8" s="177" t="s">
        <v>99</v>
      </c>
      <c r="B8" s="177" t="s">
        <v>100</v>
      </c>
      <c r="C8" s="77">
        <v>10882221.33</v>
      </c>
      <c r="D8" s="77">
        <v>10631640.33</v>
      </c>
      <c r="E8" s="77">
        <v>9765125</v>
      </c>
      <c r="F8" s="77">
        <v>866515.33</v>
      </c>
      <c r="G8" s="77"/>
      <c r="H8" s="77"/>
      <c r="I8" s="77"/>
      <c r="J8" s="77">
        <v>250581</v>
      </c>
      <c r="K8" s="77"/>
      <c r="L8" s="77"/>
      <c r="M8" s="77"/>
      <c r="N8" s="77"/>
      <c r="O8" s="77">
        <v>250581</v>
      </c>
    </row>
    <row r="9" ht="21" customHeight="1" spans="1:15">
      <c r="A9" s="178" t="s">
        <v>101</v>
      </c>
      <c r="B9" s="178" t="s">
        <v>102</v>
      </c>
      <c r="C9" s="77">
        <v>10349646.33</v>
      </c>
      <c r="D9" s="77">
        <v>10349646.33</v>
      </c>
      <c r="E9" s="77">
        <v>9765125</v>
      </c>
      <c r="F9" s="77">
        <v>584521.33</v>
      </c>
      <c r="G9" s="77"/>
      <c r="H9" s="77"/>
      <c r="I9" s="77"/>
      <c r="J9" s="77"/>
      <c r="K9" s="77"/>
      <c r="L9" s="77"/>
      <c r="M9" s="77"/>
      <c r="N9" s="77"/>
      <c r="O9" s="77"/>
    </row>
    <row r="10" ht="21" customHeight="1" spans="1:15">
      <c r="A10" s="178" t="s">
        <v>103</v>
      </c>
      <c r="B10" s="178" t="s">
        <v>104</v>
      </c>
      <c r="C10" s="77">
        <v>532575</v>
      </c>
      <c r="D10" s="77">
        <v>281994</v>
      </c>
      <c r="E10" s="77"/>
      <c r="F10" s="77">
        <v>281994</v>
      </c>
      <c r="G10" s="77"/>
      <c r="H10" s="77"/>
      <c r="I10" s="77"/>
      <c r="J10" s="77">
        <v>250581</v>
      </c>
      <c r="K10" s="77"/>
      <c r="L10" s="77"/>
      <c r="M10" s="77"/>
      <c r="N10" s="77"/>
      <c r="O10" s="77">
        <v>250581</v>
      </c>
    </row>
    <row r="11" ht="21" customHeight="1" spans="1:15">
      <c r="A11" s="177" t="s">
        <v>105</v>
      </c>
      <c r="B11" s="177" t="s">
        <v>106</v>
      </c>
      <c r="C11" s="77">
        <v>18297</v>
      </c>
      <c r="D11" s="77">
        <v>18297</v>
      </c>
      <c r="E11" s="77"/>
      <c r="F11" s="77">
        <v>18297</v>
      </c>
      <c r="G11" s="77"/>
      <c r="H11" s="77"/>
      <c r="I11" s="77"/>
      <c r="J11" s="77"/>
      <c r="K11" s="77"/>
      <c r="L11" s="77"/>
      <c r="M11" s="77"/>
      <c r="N11" s="77"/>
      <c r="O11" s="77"/>
    </row>
    <row r="12" ht="21" customHeight="1" spans="1:15">
      <c r="A12" s="178" t="s">
        <v>107</v>
      </c>
      <c r="B12" s="178" t="s">
        <v>108</v>
      </c>
      <c r="C12" s="77">
        <v>18297</v>
      </c>
      <c r="D12" s="77">
        <v>18297</v>
      </c>
      <c r="E12" s="77"/>
      <c r="F12" s="77">
        <v>18297</v>
      </c>
      <c r="G12" s="77"/>
      <c r="H12" s="77"/>
      <c r="I12" s="77"/>
      <c r="J12" s="77"/>
      <c r="K12" s="77"/>
      <c r="L12" s="77"/>
      <c r="M12" s="77"/>
      <c r="N12" s="77"/>
      <c r="O12" s="77"/>
    </row>
    <row r="13" ht="21" customHeight="1" spans="1:15">
      <c r="A13" s="56" t="s">
        <v>109</v>
      </c>
      <c r="B13" s="56" t="s">
        <v>110</v>
      </c>
      <c r="C13" s="77">
        <v>1608366</v>
      </c>
      <c r="D13" s="77">
        <v>1608366</v>
      </c>
      <c r="E13" s="77">
        <v>1608366</v>
      </c>
      <c r="F13" s="77"/>
      <c r="G13" s="77"/>
      <c r="H13" s="77"/>
      <c r="I13" s="77"/>
      <c r="J13" s="77"/>
      <c r="K13" s="77"/>
      <c r="L13" s="77"/>
      <c r="M13" s="77"/>
      <c r="N13" s="77"/>
      <c r="O13" s="77"/>
    </row>
    <row r="14" ht="21" customHeight="1" spans="1:15">
      <c r="A14" s="177" t="s">
        <v>111</v>
      </c>
      <c r="B14" s="177" t="s">
        <v>112</v>
      </c>
      <c r="C14" s="77">
        <v>1608366</v>
      </c>
      <c r="D14" s="77">
        <v>1608366</v>
      </c>
      <c r="E14" s="77">
        <v>1608366</v>
      </c>
      <c r="F14" s="77"/>
      <c r="G14" s="77"/>
      <c r="H14" s="77"/>
      <c r="I14" s="77"/>
      <c r="J14" s="77"/>
      <c r="K14" s="77"/>
      <c r="L14" s="77"/>
      <c r="M14" s="77"/>
      <c r="N14" s="77"/>
      <c r="O14" s="77"/>
    </row>
    <row r="15" ht="21" customHeight="1" spans="1:15">
      <c r="A15" s="178" t="s">
        <v>113</v>
      </c>
      <c r="B15" s="178" t="s">
        <v>114</v>
      </c>
      <c r="C15" s="77">
        <v>489600</v>
      </c>
      <c r="D15" s="77">
        <v>489600</v>
      </c>
      <c r="E15" s="77">
        <v>489600</v>
      </c>
      <c r="F15" s="77"/>
      <c r="G15" s="77"/>
      <c r="H15" s="77"/>
      <c r="I15" s="77"/>
      <c r="J15" s="77"/>
      <c r="K15" s="77"/>
      <c r="L15" s="77"/>
      <c r="M15" s="77"/>
      <c r="N15" s="77"/>
      <c r="O15" s="77"/>
    </row>
    <row r="16" ht="21" customHeight="1" spans="1:15">
      <c r="A16" s="178" t="s">
        <v>115</v>
      </c>
      <c r="B16" s="178" t="s">
        <v>116</v>
      </c>
      <c r="C16" s="77">
        <v>989086</v>
      </c>
      <c r="D16" s="77">
        <v>989086</v>
      </c>
      <c r="E16" s="77">
        <v>989086</v>
      </c>
      <c r="F16" s="77"/>
      <c r="G16" s="77"/>
      <c r="H16" s="77"/>
      <c r="I16" s="77"/>
      <c r="J16" s="77"/>
      <c r="K16" s="77"/>
      <c r="L16" s="77"/>
      <c r="M16" s="77"/>
      <c r="N16" s="77"/>
      <c r="O16" s="77"/>
    </row>
    <row r="17" ht="21" customHeight="1" spans="1:15">
      <c r="A17" s="178" t="s">
        <v>117</v>
      </c>
      <c r="B17" s="178" t="s">
        <v>118</v>
      </c>
      <c r="C17" s="77">
        <v>129680</v>
      </c>
      <c r="D17" s="77">
        <v>129680</v>
      </c>
      <c r="E17" s="77">
        <v>129680</v>
      </c>
      <c r="F17" s="77"/>
      <c r="G17" s="77"/>
      <c r="H17" s="77"/>
      <c r="I17" s="77"/>
      <c r="J17" s="77"/>
      <c r="K17" s="77"/>
      <c r="L17" s="77"/>
      <c r="M17" s="77"/>
      <c r="N17" s="77"/>
      <c r="O17" s="77"/>
    </row>
    <row r="18" ht="21" customHeight="1" spans="1:15">
      <c r="A18" s="56" t="s">
        <v>119</v>
      </c>
      <c r="B18" s="56" t="s">
        <v>120</v>
      </c>
      <c r="C18" s="77">
        <v>950680</v>
      </c>
      <c r="D18" s="77">
        <v>950680</v>
      </c>
      <c r="E18" s="77">
        <v>950680</v>
      </c>
      <c r="F18" s="77"/>
      <c r="G18" s="77"/>
      <c r="H18" s="77"/>
      <c r="I18" s="77"/>
      <c r="J18" s="77"/>
      <c r="K18" s="77"/>
      <c r="L18" s="77"/>
      <c r="M18" s="77"/>
      <c r="N18" s="77"/>
      <c r="O18" s="77"/>
    </row>
    <row r="19" ht="21" customHeight="1" spans="1:15">
      <c r="A19" s="177" t="s">
        <v>121</v>
      </c>
      <c r="B19" s="177" t="s">
        <v>122</v>
      </c>
      <c r="C19" s="77">
        <v>950680</v>
      </c>
      <c r="D19" s="77">
        <v>950680</v>
      </c>
      <c r="E19" s="77">
        <v>950680</v>
      </c>
      <c r="F19" s="77"/>
      <c r="G19" s="77"/>
      <c r="H19" s="77"/>
      <c r="I19" s="77"/>
      <c r="J19" s="77"/>
      <c r="K19" s="77"/>
      <c r="L19" s="77"/>
      <c r="M19" s="77"/>
      <c r="N19" s="77"/>
      <c r="O19" s="77"/>
    </row>
    <row r="20" ht="21" customHeight="1" spans="1:15">
      <c r="A20" s="178" t="s">
        <v>123</v>
      </c>
      <c r="B20" s="178" t="s">
        <v>124</v>
      </c>
      <c r="C20" s="77">
        <v>516008</v>
      </c>
      <c r="D20" s="77">
        <v>516008</v>
      </c>
      <c r="E20" s="77">
        <v>516008</v>
      </c>
      <c r="F20" s="77"/>
      <c r="G20" s="77"/>
      <c r="H20" s="77"/>
      <c r="I20" s="77"/>
      <c r="J20" s="77"/>
      <c r="K20" s="77"/>
      <c r="L20" s="77"/>
      <c r="M20" s="77"/>
      <c r="N20" s="77"/>
      <c r="O20" s="77"/>
    </row>
    <row r="21" ht="21" customHeight="1" spans="1:15">
      <c r="A21" s="178" t="s">
        <v>125</v>
      </c>
      <c r="B21" s="178" t="s">
        <v>126</v>
      </c>
      <c r="C21" s="77">
        <v>370727</v>
      </c>
      <c r="D21" s="77">
        <v>370727</v>
      </c>
      <c r="E21" s="77">
        <v>370727</v>
      </c>
      <c r="F21" s="77"/>
      <c r="G21" s="77"/>
      <c r="H21" s="77"/>
      <c r="I21" s="77"/>
      <c r="J21" s="77"/>
      <c r="K21" s="77"/>
      <c r="L21" s="77"/>
      <c r="M21" s="77"/>
      <c r="N21" s="77"/>
      <c r="O21" s="77"/>
    </row>
    <row r="22" ht="21" customHeight="1" spans="1:15">
      <c r="A22" s="178" t="s">
        <v>127</v>
      </c>
      <c r="B22" s="178" t="s">
        <v>128</v>
      </c>
      <c r="C22" s="77">
        <v>63945</v>
      </c>
      <c r="D22" s="77">
        <v>63945</v>
      </c>
      <c r="E22" s="77">
        <v>63945</v>
      </c>
      <c r="F22" s="77"/>
      <c r="G22" s="77"/>
      <c r="H22" s="77"/>
      <c r="I22" s="77"/>
      <c r="J22" s="77"/>
      <c r="K22" s="77"/>
      <c r="L22" s="77"/>
      <c r="M22" s="77"/>
      <c r="N22" s="77"/>
      <c r="O22" s="77"/>
    </row>
    <row r="23" ht="21" customHeight="1" spans="1:15">
      <c r="A23" s="56" t="s">
        <v>129</v>
      </c>
      <c r="B23" s="56" t="s">
        <v>130</v>
      </c>
      <c r="C23" s="77">
        <v>949560</v>
      </c>
      <c r="D23" s="77">
        <v>949560</v>
      </c>
      <c r="E23" s="77">
        <v>949560</v>
      </c>
      <c r="F23" s="77"/>
      <c r="G23" s="77"/>
      <c r="H23" s="77"/>
      <c r="I23" s="77"/>
      <c r="J23" s="77"/>
      <c r="K23" s="77"/>
      <c r="L23" s="77"/>
      <c r="M23" s="77"/>
      <c r="N23" s="77"/>
      <c r="O23" s="77"/>
    </row>
    <row r="24" ht="21" customHeight="1" spans="1:15">
      <c r="A24" s="177" t="s">
        <v>131</v>
      </c>
      <c r="B24" s="177" t="s">
        <v>132</v>
      </c>
      <c r="C24" s="77">
        <v>949560</v>
      </c>
      <c r="D24" s="77">
        <v>949560</v>
      </c>
      <c r="E24" s="77">
        <v>949560</v>
      </c>
      <c r="F24" s="77"/>
      <c r="G24" s="77"/>
      <c r="H24" s="77"/>
      <c r="I24" s="77"/>
      <c r="J24" s="77"/>
      <c r="K24" s="77"/>
      <c r="L24" s="77"/>
      <c r="M24" s="77"/>
      <c r="N24" s="77"/>
      <c r="O24" s="77"/>
    </row>
    <row r="25" ht="21" customHeight="1" spans="1:15">
      <c r="A25" s="178" t="s">
        <v>133</v>
      </c>
      <c r="B25" s="178" t="s">
        <v>134</v>
      </c>
      <c r="C25" s="77">
        <v>949560</v>
      </c>
      <c r="D25" s="77">
        <v>949560</v>
      </c>
      <c r="E25" s="77">
        <v>949560</v>
      </c>
      <c r="F25" s="77"/>
      <c r="G25" s="77"/>
      <c r="H25" s="77"/>
      <c r="I25" s="77"/>
      <c r="J25" s="77"/>
      <c r="K25" s="77"/>
      <c r="L25" s="77"/>
      <c r="M25" s="77"/>
      <c r="N25" s="77"/>
      <c r="O25" s="77"/>
    </row>
    <row r="26" ht="21" customHeight="1" spans="1:15">
      <c r="A26" s="179" t="s">
        <v>55</v>
      </c>
      <c r="B26" s="34"/>
      <c r="C26" s="77">
        <v>14409124.33</v>
      </c>
      <c r="D26" s="77">
        <v>14158543.33</v>
      </c>
      <c r="E26" s="77">
        <v>13273731</v>
      </c>
      <c r="F26" s="77">
        <v>884812.33</v>
      </c>
      <c r="G26" s="77"/>
      <c r="H26" s="77"/>
      <c r="I26" s="77"/>
      <c r="J26" s="77">
        <v>250581</v>
      </c>
      <c r="K26" s="77"/>
      <c r="L26" s="77"/>
      <c r="M26" s="77"/>
      <c r="N26" s="77"/>
      <c r="O26" s="77">
        <v>250581</v>
      </c>
    </row>
  </sheetData>
  <mergeCells count="12">
    <mergeCell ref="A1:O1"/>
    <mergeCell ref="A2:O2"/>
    <mergeCell ref="A3:B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1" workbookViewId="0">
      <selection activeCell="A1" sqref="A1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135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"单位名称："&amp;"昆明市盘龙区金星小学"</f>
        <v>单位名称：昆明市盘龙区金星小学</v>
      </c>
      <c r="B3" s="162"/>
      <c r="D3" s="46" t="s">
        <v>1</v>
      </c>
    </row>
    <row r="4" ht="17.25" customHeight="1" spans="1:4">
      <c r="A4" s="163" t="s">
        <v>2</v>
      </c>
      <c r="B4" s="164"/>
      <c r="C4" s="163" t="s">
        <v>3</v>
      </c>
      <c r="D4" s="164"/>
    </row>
    <row r="5" ht="18.75" customHeight="1" spans="1:4">
      <c r="A5" s="163" t="s">
        <v>4</v>
      </c>
      <c r="B5" s="163" t="s">
        <v>5</v>
      </c>
      <c r="C5" s="163" t="s">
        <v>6</v>
      </c>
      <c r="D5" s="163" t="s">
        <v>5</v>
      </c>
    </row>
    <row r="6" ht="16.5" customHeight="1" spans="1:4">
      <c r="A6" s="165" t="s">
        <v>136</v>
      </c>
      <c r="B6" s="77">
        <v>13555725</v>
      </c>
      <c r="C6" s="165" t="s">
        <v>137</v>
      </c>
      <c r="D6" s="77">
        <v>14158543.33</v>
      </c>
    </row>
    <row r="7" ht="16.5" customHeight="1" spans="1:4">
      <c r="A7" s="165" t="s">
        <v>138</v>
      </c>
      <c r="B7" s="77">
        <v>13555725</v>
      </c>
      <c r="C7" s="165" t="s">
        <v>139</v>
      </c>
      <c r="D7" s="77"/>
    </row>
    <row r="8" ht="16.5" customHeight="1" spans="1:4">
      <c r="A8" s="165" t="s">
        <v>140</v>
      </c>
      <c r="B8" s="77"/>
      <c r="C8" s="165" t="s">
        <v>141</v>
      </c>
      <c r="D8" s="77"/>
    </row>
    <row r="9" ht="16.5" customHeight="1" spans="1:4">
      <c r="A9" s="165" t="s">
        <v>142</v>
      </c>
      <c r="B9" s="77"/>
      <c r="C9" s="165" t="s">
        <v>143</v>
      </c>
      <c r="D9" s="77"/>
    </row>
    <row r="10" ht="16.5" customHeight="1" spans="1:4">
      <c r="A10" s="165" t="s">
        <v>144</v>
      </c>
      <c r="B10" s="77">
        <v>602818.33</v>
      </c>
      <c r="C10" s="165" t="s">
        <v>145</v>
      </c>
      <c r="D10" s="77"/>
    </row>
    <row r="11" ht="16.5" customHeight="1" spans="1:4">
      <c r="A11" s="165" t="s">
        <v>138</v>
      </c>
      <c r="B11" s="77">
        <v>602818.33</v>
      </c>
      <c r="C11" s="165" t="s">
        <v>146</v>
      </c>
      <c r="D11" s="77">
        <v>10649937.33</v>
      </c>
    </row>
    <row r="12" ht="16.5" customHeight="1" spans="1:4">
      <c r="A12" s="145" t="s">
        <v>140</v>
      </c>
      <c r="B12" s="77"/>
      <c r="C12" s="68" t="s">
        <v>147</v>
      </c>
      <c r="D12" s="77"/>
    </row>
    <row r="13" ht="16.5" customHeight="1" spans="1:4">
      <c r="A13" s="145" t="s">
        <v>142</v>
      </c>
      <c r="B13" s="77"/>
      <c r="C13" s="68" t="s">
        <v>148</v>
      </c>
      <c r="D13" s="77"/>
    </row>
    <row r="14" ht="16.5" customHeight="1" spans="1:4">
      <c r="A14" s="166"/>
      <c r="B14" s="77"/>
      <c r="C14" s="68" t="s">
        <v>149</v>
      </c>
      <c r="D14" s="77">
        <v>1608366</v>
      </c>
    </row>
    <row r="15" ht="16.5" customHeight="1" spans="1:4">
      <c r="A15" s="166"/>
      <c r="B15" s="77"/>
      <c r="C15" s="68" t="s">
        <v>150</v>
      </c>
      <c r="D15" s="77">
        <v>950680</v>
      </c>
    </row>
    <row r="16" ht="16.5" customHeight="1" spans="1:4">
      <c r="A16" s="166"/>
      <c r="B16" s="77"/>
      <c r="C16" s="68" t="s">
        <v>151</v>
      </c>
      <c r="D16" s="77"/>
    </row>
    <row r="17" ht="16.5" customHeight="1" spans="1:4">
      <c r="A17" s="166"/>
      <c r="B17" s="77"/>
      <c r="C17" s="68" t="s">
        <v>152</v>
      </c>
      <c r="D17" s="77"/>
    </row>
    <row r="18" ht="16.5" customHeight="1" spans="1:4">
      <c r="A18" s="166"/>
      <c r="B18" s="77"/>
      <c r="C18" s="68" t="s">
        <v>153</v>
      </c>
      <c r="D18" s="77"/>
    </row>
    <row r="19" ht="16.5" customHeight="1" spans="1:4">
      <c r="A19" s="166"/>
      <c r="B19" s="77"/>
      <c r="C19" s="68" t="s">
        <v>154</v>
      </c>
      <c r="D19" s="77"/>
    </row>
    <row r="20" ht="16.5" customHeight="1" spans="1:4">
      <c r="A20" s="166"/>
      <c r="B20" s="77"/>
      <c r="C20" s="68" t="s">
        <v>155</v>
      </c>
      <c r="D20" s="77"/>
    </row>
    <row r="21" ht="16.5" customHeight="1" spans="1:4">
      <c r="A21" s="166"/>
      <c r="B21" s="77"/>
      <c r="C21" s="68" t="s">
        <v>156</v>
      </c>
      <c r="D21" s="77"/>
    </row>
    <row r="22" ht="16.5" customHeight="1" spans="1:4">
      <c r="A22" s="166"/>
      <c r="B22" s="77"/>
      <c r="C22" s="68" t="s">
        <v>157</v>
      </c>
      <c r="D22" s="77"/>
    </row>
    <row r="23" ht="16.5" customHeight="1" spans="1:4">
      <c r="A23" s="166"/>
      <c r="B23" s="77"/>
      <c r="C23" s="68" t="s">
        <v>158</v>
      </c>
      <c r="D23" s="77"/>
    </row>
    <row r="24" ht="16.5" customHeight="1" spans="1:4">
      <c r="A24" s="166"/>
      <c r="B24" s="77"/>
      <c r="C24" s="68" t="s">
        <v>159</v>
      </c>
      <c r="D24" s="77"/>
    </row>
    <row r="25" ht="16.5" customHeight="1" spans="1:4">
      <c r="A25" s="166"/>
      <c r="B25" s="77"/>
      <c r="C25" s="68" t="s">
        <v>160</v>
      </c>
      <c r="D25" s="77">
        <v>949560</v>
      </c>
    </row>
    <row r="26" ht="16.5" customHeight="1" spans="1:4">
      <c r="A26" s="166"/>
      <c r="B26" s="77"/>
      <c r="C26" s="68" t="s">
        <v>161</v>
      </c>
      <c r="D26" s="77"/>
    </row>
    <row r="27" ht="16.5" customHeight="1" spans="1:4">
      <c r="A27" s="166"/>
      <c r="B27" s="77"/>
      <c r="C27" s="68" t="s">
        <v>162</v>
      </c>
      <c r="D27" s="77"/>
    </row>
    <row r="28" ht="16.5" customHeight="1" spans="1:4">
      <c r="A28" s="166"/>
      <c r="B28" s="77"/>
      <c r="C28" s="68" t="s">
        <v>163</v>
      </c>
      <c r="D28" s="77"/>
    </row>
    <row r="29" ht="16.5" customHeight="1" spans="1:4">
      <c r="A29" s="166"/>
      <c r="B29" s="77"/>
      <c r="C29" s="68" t="s">
        <v>164</v>
      </c>
      <c r="D29" s="77"/>
    </row>
    <row r="30" ht="16.5" customHeight="1" spans="1:4">
      <c r="A30" s="166"/>
      <c r="B30" s="77"/>
      <c r="C30" s="68" t="s">
        <v>165</v>
      </c>
      <c r="D30" s="77"/>
    </row>
    <row r="31" ht="16.5" customHeight="1" spans="1:4">
      <c r="A31" s="166"/>
      <c r="B31" s="77"/>
      <c r="C31" s="145" t="s">
        <v>166</v>
      </c>
      <c r="D31" s="77"/>
    </row>
    <row r="32" ht="16.5" customHeight="1" spans="1:4">
      <c r="A32" s="166"/>
      <c r="B32" s="77"/>
      <c r="C32" s="145" t="s">
        <v>167</v>
      </c>
      <c r="D32" s="77"/>
    </row>
    <row r="33" ht="16.5" customHeight="1" spans="1:4">
      <c r="A33" s="166"/>
      <c r="B33" s="77"/>
      <c r="C33" s="29" t="s">
        <v>168</v>
      </c>
      <c r="D33" s="77"/>
    </row>
    <row r="34" ht="15" customHeight="1" spans="1:4">
      <c r="A34" s="167" t="s">
        <v>50</v>
      </c>
      <c r="B34" s="168">
        <v>14158543.33</v>
      </c>
      <c r="C34" s="167" t="s">
        <v>51</v>
      </c>
      <c r="D34" s="168">
        <v>14158543.33</v>
      </c>
    </row>
  </sheetData>
  <mergeCells count="4">
    <mergeCell ref="A2:D2"/>
    <mergeCell ref="A3:B3"/>
    <mergeCell ref="A4:B4"/>
    <mergeCell ref="C4:D4"/>
  </mergeCells>
  <printOptions horizontalCentered="1"/>
  <pageMargins left="0.959027777777778" right="0.959027777777778" top="0.71875" bottom="0.71875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6"/>
  <sheetViews>
    <sheetView showZeros="0" topLeftCell="A7" workbookViewId="0">
      <selection activeCell="A1" sqref="A1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5"/>
      <c r="F1" s="70"/>
      <c r="G1" s="140" t="s">
        <v>169</v>
      </c>
    </row>
    <row r="2" ht="41.25" customHeight="1" spans="1:7">
      <c r="A2" s="121" t="str">
        <f>"2026"&amp;"年一般公共预算支出预算表（按功能科目分类）"</f>
        <v>2026年一般公共预算支出预算表（按功能科目分类）</v>
      </c>
      <c r="B2" s="121"/>
      <c r="C2" s="121"/>
      <c r="D2" s="121"/>
      <c r="E2" s="121"/>
      <c r="F2" s="121"/>
      <c r="G2" s="121"/>
    </row>
    <row r="3" ht="18" customHeight="1" spans="1:7">
      <c r="A3" s="4" t="str">
        <f>"单位名称："&amp;"昆明市盘龙区金星小学"</f>
        <v>单位名称：昆明市盘龙区金星小学</v>
      </c>
      <c r="F3" s="118"/>
      <c r="G3" s="140" t="s">
        <v>1</v>
      </c>
    </row>
    <row r="4" ht="20.25" customHeight="1" spans="1:7">
      <c r="A4" s="156" t="s">
        <v>170</v>
      </c>
      <c r="B4" s="157"/>
      <c r="C4" s="122" t="s">
        <v>55</v>
      </c>
      <c r="D4" s="148" t="s">
        <v>75</v>
      </c>
      <c r="E4" s="11"/>
      <c r="F4" s="12"/>
      <c r="G4" s="137" t="s">
        <v>76</v>
      </c>
    </row>
    <row r="5" ht="20.25" customHeight="1" spans="1:7">
      <c r="A5" s="158" t="s">
        <v>72</v>
      </c>
      <c r="B5" s="158" t="s">
        <v>73</v>
      </c>
      <c r="C5" s="18"/>
      <c r="D5" s="127" t="s">
        <v>57</v>
      </c>
      <c r="E5" s="127" t="s">
        <v>171</v>
      </c>
      <c r="F5" s="127" t="s">
        <v>172</v>
      </c>
      <c r="G5" s="139"/>
    </row>
    <row r="6" ht="15" customHeight="1" spans="1:7">
      <c r="A6" s="59" t="s">
        <v>82</v>
      </c>
      <c r="B6" s="59" t="s">
        <v>83</v>
      </c>
      <c r="C6" s="59" t="s">
        <v>84</v>
      </c>
      <c r="D6" s="59" t="s">
        <v>85</v>
      </c>
      <c r="E6" s="59" t="s">
        <v>86</v>
      </c>
      <c r="F6" s="59" t="s">
        <v>87</v>
      </c>
      <c r="G6" s="59" t="s">
        <v>88</v>
      </c>
    </row>
    <row r="7" ht="18" customHeight="1" spans="1:7">
      <c r="A7" s="29" t="s">
        <v>97</v>
      </c>
      <c r="B7" s="29" t="s">
        <v>98</v>
      </c>
      <c r="C7" s="77">
        <v>10649937.33</v>
      </c>
      <c r="D7" s="77">
        <v>9765125</v>
      </c>
      <c r="E7" s="77">
        <v>8916371</v>
      </c>
      <c r="F7" s="77">
        <v>848754</v>
      </c>
      <c r="G7" s="77">
        <v>884812.33</v>
      </c>
    </row>
    <row r="8" ht="18" customHeight="1" spans="1:7">
      <c r="A8" s="159" t="s">
        <v>99</v>
      </c>
      <c r="B8" s="159" t="s">
        <v>100</v>
      </c>
      <c r="C8" s="77">
        <v>10631640.33</v>
      </c>
      <c r="D8" s="77">
        <v>9765125</v>
      </c>
      <c r="E8" s="77">
        <v>8916371</v>
      </c>
      <c r="F8" s="77">
        <v>848754</v>
      </c>
      <c r="G8" s="77">
        <v>866515.33</v>
      </c>
    </row>
    <row r="9" ht="18" customHeight="1" spans="1:7">
      <c r="A9" s="160" t="s">
        <v>101</v>
      </c>
      <c r="B9" s="160" t="s">
        <v>102</v>
      </c>
      <c r="C9" s="77">
        <v>10349646.33</v>
      </c>
      <c r="D9" s="77">
        <v>9765125</v>
      </c>
      <c r="E9" s="77">
        <v>8916371</v>
      </c>
      <c r="F9" s="77">
        <v>848754</v>
      </c>
      <c r="G9" s="77">
        <v>584521.33</v>
      </c>
    </row>
    <row r="10" ht="18" customHeight="1" spans="1:7">
      <c r="A10" s="160" t="s">
        <v>103</v>
      </c>
      <c r="B10" s="160" t="s">
        <v>104</v>
      </c>
      <c r="C10" s="77">
        <v>281994</v>
      </c>
      <c r="D10" s="77"/>
      <c r="E10" s="77"/>
      <c r="F10" s="77"/>
      <c r="G10" s="77">
        <v>281994</v>
      </c>
    </row>
    <row r="11" ht="18" customHeight="1" spans="1:7">
      <c r="A11" s="159" t="s">
        <v>105</v>
      </c>
      <c r="B11" s="159" t="s">
        <v>106</v>
      </c>
      <c r="C11" s="77">
        <v>18297</v>
      </c>
      <c r="D11" s="77"/>
      <c r="E11" s="77"/>
      <c r="F11" s="77"/>
      <c r="G11" s="77">
        <v>18297</v>
      </c>
    </row>
    <row r="12" ht="18" customHeight="1" spans="1:7">
      <c r="A12" s="160" t="s">
        <v>107</v>
      </c>
      <c r="B12" s="160" t="s">
        <v>108</v>
      </c>
      <c r="C12" s="77">
        <v>18297</v>
      </c>
      <c r="D12" s="77"/>
      <c r="E12" s="77"/>
      <c r="F12" s="77"/>
      <c r="G12" s="77">
        <v>18297</v>
      </c>
    </row>
    <row r="13" ht="18" customHeight="1" spans="1:7">
      <c r="A13" s="29" t="s">
        <v>109</v>
      </c>
      <c r="B13" s="29" t="s">
        <v>110</v>
      </c>
      <c r="C13" s="77">
        <v>1608366</v>
      </c>
      <c r="D13" s="77">
        <v>1608366</v>
      </c>
      <c r="E13" s="77">
        <v>1608366</v>
      </c>
      <c r="F13" s="77"/>
      <c r="G13" s="77"/>
    </row>
    <row r="14" ht="18" customHeight="1" spans="1:7">
      <c r="A14" s="159" t="s">
        <v>111</v>
      </c>
      <c r="B14" s="159" t="s">
        <v>112</v>
      </c>
      <c r="C14" s="77">
        <v>1608366</v>
      </c>
      <c r="D14" s="77">
        <v>1608366</v>
      </c>
      <c r="E14" s="77">
        <v>1608366</v>
      </c>
      <c r="F14" s="77"/>
      <c r="G14" s="77"/>
    </row>
    <row r="15" ht="18" customHeight="1" spans="1:7">
      <c r="A15" s="160" t="s">
        <v>113</v>
      </c>
      <c r="B15" s="160" t="s">
        <v>114</v>
      </c>
      <c r="C15" s="77">
        <v>489600</v>
      </c>
      <c r="D15" s="77">
        <v>489600</v>
      </c>
      <c r="E15" s="77">
        <v>489600</v>
      </c>
      <c r="F15" s="77"/>
      <c r="G15" s="77"/>
    </row>
    <row r="16" ht="18" customHeight="1" spans="1:7">
      <c r="A16" s="160" t="s">
        <v>115</v>
      </c>
      <c r="B16" s="160" t="s">
        <v>116</v>
      </c>
      <c r="C16" s="77">
        <v>989086</v>
      </c>
      <c r="D16" s="77">
        <v>989086</v>
      </c>
      <c r="E16" s="77">
        <v>989086</v>
      </c>
      <c r="F16" s="77"/>
      <c r="G16" s="77"/>
    </row>
    <row r="17" ht="18" customHeight="1" spans="1:7">
      <c r="A17" s="160" t="s">
        <v>117</v>
      </c>
      <c r="B17" s="160" t="s">
        <v>118</v>
      </c>
      <c r="C17" s="77">
        <v>129680</v>
      </c>
      <c r="D17" s="77">
        <v>129680</v>
      </c>
      <c r="E17" s="77">
        <v>129680</v>
      </c>
      <c r="F17" s="77"/>
      <c r="G17" s="77"/>
    </row>
    <row r="18" ht="18" customHeight="1" spans="1:7">
      <c r="A18" s="29" t="s">
        <v>119</v>
      </c>
      <c r="B18" s="29" t="s">
        <v>120</v>
      </c>
      <c r="C18" s="77">
        <v>950680</v>
      </c>
      <c r="D18" s="77">
        <v>950680</v>
      </c>
      <c r="E18" s="77">
        <v>950680</v>
      </c>
      <c r="F18" s="77"/>
      <c r="G18" s="77"/>
    </row>
    <row r="19" ht="18" customHeight="1" spans="1:7">
      <c r="A19" s="159" t="s">
        <v>121</v>
      </c>
      <c r="B19" s="159" t="s">
        <v>122</v>
      </c>
      <c r="C19" s="77">
        <v>950680</v>
      </c>
      <c r="D19" s="77">
        <v>950680</v>
      </c>
      <c r="E19" s="77">
        <v>950680</v>
      </c>
      <c r="F19" s="77"/>
      <c r="G19" s="77"/>
    </row>
    <row r="20" ht="18" customHeight="1" spans="1:7">
      <c r="A20" s="160" t="s">
        <v>123</v>
      </c>
      <c r="B20" s="160" t="s">
        <v>124</v>
      </c>
      <c r="C20" s="77">
        <v>516008</v>
      </c>
      <c r="D20" s="77">
        <v>516008</v>
      </c>
      <c r="E20" s="77">
        <v>516008</v>
      </c>
      <c r="F20" s="77"/>
      <c r="G20" s="77"/>
    </row>
    <row r="21" ht="18" customHeight="1" spans="1:7">
      <c r="A21" s="160" t="s">
        <v>125</v>
      </c>
      <c r="B21" s="160" t="s">
        <v>126</v>
      </c>
      <c r="C21" s="77">
        <v>370727</v>
      </c>
      <c r="D21" s="77">
        <v>370727</v>
      </c>
      <c r="E21" s="77">
        <v>370727</v>
      </c>
      <c r="F21" s="77"/>
      <c r="G21" s="77"/>
    </row>
    <row r="22" ht="18" customHeight="1" spans="1:7">
      <c r="A22" s="160" t="s">
        <v>127</v>
      </c>
      <c r="B22" s="160" t="s">
        <v>128</v>
      </c>
      <c r="C22" s="77">
        <v>63945</v>
      </c>
      <c r="D22" s="77">
        <v>63945</v>
      </c>
      <c r="E22" s="77">
        <v>63945</v>
      </c>
      <c r="F22" s="77"/>
      <c r="G22" s="77"/>
    </row>
    <row r="23" ht="18" customHeight="1" spans="1:7">
      <c r="A23" s="29" t="s">
        <v>129</v>
      </c>
      <c r="B23" s="29" t="s">
        <v>130</v>
      </c>
      <c r="C23" s="77">
        <v>949560</v>
      </c>
      <c r="D23" s="77">
        <v>949560</v>
      </c>
      <c r="E23" s="77">
        <v>949560</v>
      </c>
      <c r="F23" s="77"/>
      <c r="G23" s="77"/>
    </row>
    <row r="24" ht="18" customHeight="1" spans="1:7">
      <c r="A24" s="159" t="s">
        <v>131</v>
      </c>
      <c r="B24" s="159" t="s">
        <v>132</v>
      </c>
      <c r="C24" s="77">
        <v>949560</v>
      </c>
      <c r="D24" s="77">
        <v>949560</v>
      </c>
      <c r="E24" s="77">
        <v>949560</v>
      </c>
      <c r="F24" s="77"/>
      <c r="G24" s="77"/>
    </row>
    <row r="25" ht="18" customHeight="1" spans="1:7">
      <c r="A25" s="160" t="s">
        <v>133</v>
      </c>
      <c r="B25" s="160" t="s">
        <v>134</v>
      </c>
      <c r="C25" s="77">
        <v>949560</v>
      </c>
      <c r="D25" s="77">
        <v>949560</v>
      </c>
      <c r="E25" s="77">
        <v>949560</v>
      </c>
      <c r="F25" s="77"/>
      <c r="G25" s="77"/>
    </row>
    <row r="26" ht="18" customHeight="1" spans="1:7">
      <c r="A26" s="76" t="s">
        <v>173</v>
      </c>
      <c r="B26" s="161" t="s">
        <v>173</v>
      </c>
      <c r="C26" s="77">
        <v>14158543.33</v>
      </c>
      <c r="D26" s="77">
        <v>13273731</v>
      </c>
      <c r="E26" s="77">
        <v>12424977</v>
      </c>
      <c r="F26" s="77">
        <v>848754</v>
      </c>
      <c r="G26" s="77">
        <v>884812.33</v>
      </c>
    </row>
  </sheetData>
  <mergeCells count="6">
    <mergeCell ref="A2:G2"/>
    <mergeCell ref="A4:B4"/>
    <mergeCell ref="D4:F4"/>
    <mergeCell ref="A26:B26"/>
    <mergeCell ref="C4:C5"/>
    <mergeCell ref="G4:G5"/>
  </mergeCells>
  <printOptions horizontalCentered="1"/>
  <pageMargins left="0.36875" right="0.36875" top="0.559027777777778" bottom="0.559027777777778" header="0.479166666666667" footer="0.479166666666667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8"/>
  <sheetViews>
    <sheetView showZeros="0" topLeftCell="B1" workbookViewId="0">
      <selection activeCell="B8" sqref="B8"/>
    </sheetView>
  </sheetViews>
  <sheetFormatPr defaultColWidth="10.425" defaultRowHeight="14.25" customHeight="1" outlineLevelRow="7" outlineLevelCol="5"/>
  <cols>
    <col min="1" max="6" width="28.1416666666667" customWidth="1"/>
  </cols>
  <sheetData>
    <row r="1" customHeight="1" spans="1:6">
      <c r="A1" s="43"/>
      <c r="B1" s="43"/>
      <c r="C1" s="43"/>
      <c r="D1" s="43"/>
      <c r="E1" s="42"/>
      <c r="F1" s="152" t="s">
        <v>174</v>
      </c>
    </row>
    <row r="2" ht="41.25" customHeight="1" spans="1:6">
      <c r="A2" s="153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8" t="str">
        <f>"单位名称："&amp;"昆明市盘龙区金星小学"</f>
        <v>单位名称：昆明市盘龙区金星小学</v>
      </c>
      <c r="B3" s="154"/>
      <c r="D3" s="43"/>
      <c r="E3" s="42"/>
      <c r="F3" s="63" t="s">
        <v>1</v>
      </c>
    </row>
    <row r="4" ht="27" customHeight="1" spans="1:6">
      <c r="A4" s="47" t="s">
        <v>175</v>
      </c>
      <c r="B4" s="47" t="s">
        <v>176</v>
      </c>
      <c r="C4" s="49" t="s">
        <v>177</v>
      </c>
      <c r="D4" s="47"/>
      <c r="E4" s="48"/>
      <c r="F4" s="47" t="s">
        <v>178</v>
      </c>
    </row>
    <row r="5" ht="28.5" customHeight="1" spans="1:6">
      <c r="A5" s="155"/>
      <c r="B5" s="51"/>
      <c r="C5" s="48" t="s">
        <v>57</v>
      </c>
      <c r="D5" s="48" t="s">
        <v>179</v>
      </c>
      <c r="E5" s="48" t="s">
        <v>180</v>
      </c>
      <c r="F5" s="50"/>
    </row>
    <row r="6" ht="17.25" customHeight="1" spans="1:6">
      <c r="A6" s="55" t="s">
        <v>82</v>
      </c>
      <c r="B6" s="55" t="s">
        <v>83</v>
      </c>
      <c r="C6" s="55" t="s">
        <v>84</v>
      </c>
      <c r="D6" s="55" t="s">
        <v>85</v>
      </c>
      <c r="E6" s="55" t="s">
        <v>86</v>
      </c>
      <c r="F6" s="55" t="s">
        <v>87</v>
      </c>
    </row>
    <row r="7" ht="17.25" customHeight="1" spans="1:6">
      <c r="A7" s="77"/>
      <c r="B7" s="77"/>
      <c r="C7" s="77"/>
      <c r="D7" s="77"/>
      <c r="E7" s="77"/>
      <c r="F7" s="77"/>
    </row>
    <row r="8" customHeight="1" spans="2:2">
      <c r="B8" s="35" t="s">
        <v>181</v>
      </c>
    </row>
  </sheetData>
  <mergeCells count="6">
    <mergeCell ref="A2:F2"/>
    <mergeCell ref="A3:B3"/>
    <mergeCell ref="C4:E4"/>
    <mergeCell ref="A4:A5"/>
    <mergeCell ref="B4:B5"/>
    <mergeCell ref="F4:F5"/>
  </mergeCells>
  <pageMargins left="0.669444444444445" right="0.669444444444445" top="0.71875" bottom="0.71875" header="0.279166666666667" footer="0.279166666666667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X37"/>
  <sheetViews>
    <sheetView showZeros="0" topLeftCell="F25" workbookViewId="0">
      <selection activeCell="A1" sqref="A1"/>
    </sheetView>
  </sheetViews>
  <sheetFormatPr defaultColWidth="9.14166666666667" defaultRowHeight="14.25" customHeight="1"/>
  <cols>
    <col min="1" max="2" width="32.85" customWidth="1"/>
    <col min="3" max="3" width="20.7083333333333" customWidth="1"/>
    <col min="4" max="4" width="31.2833333333333" customWidth="1"/>
    <col min="5" max="5" width="10.1416666666667" customWidth="1"/>
    <col min="6" max="6" width="17.575" customWidth="1"/>
    <col min="7" max="7" width="10.2833333333333" customWidth="1"/>
    <col min="8" max="8" width="23" customWidth="1"/>
    <col min="9" max="24" width="18.7083333333333" customWidth="1"/>
  </cols>
  <sheetData>
    <row r="1" ht="13.5" customHeight="1" spans="2:24">
      <c r="B1" s="135"/>
      <c r="C1" s="141"/>
      <c r="E1" s="142"/>
      <c r="F1" s="142"/>
      <c r="G1" s="142"/>
      <c r="H1" s="142"/>
      <c r="I1" s="79"/>
      <c r="J1" s="79"/>
      <c r="K1" s="79"/>
      <c r="L1" s="79"/>
      <c r="M1" s="79"/>
      <c r="N1" s="79"/>
      <c r="R1" s="79"/>
      <c r="V1" s="141"/>
      <c r="X1" s="2" t="s">
        <v>182</v>
      </c>
    </row>
    <row r="2" ht="45.75" customHeight="1" spans="1:24">
      <c r="A2" s="65" t="str">
        <f>"2026"&amp;"年部门基本支出预算表"</f>
        <v>2026年部门基本支出预算表</v>
      </c>
      <c r="B2" s="3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3"/>
      <c r="P2" s="3"/>
      <c r="Q2" s="3"/>
      <c r="R2" s="65"/>
      <c r="S2" s="65"/>
      <c r="T2" s="65"/>
      <c r="U2" s="65"/>
      <c r="V2" s="65"/>
      <c r="W2" s="65"/>
      <c r="X2" s="65"/>
    </row>
    <row r="3" ht="18.75" customHeight="1" spans="1:24">
      <c r="A3" s="4" t="str">
        <f>"单位名称："&amp;"昆明市盘龙区金星小学"</f>
        <v>单位名称：昆明市盘龙区金星小学</v>
      </c>
      <c r="B3" s="5"/>
      <c r="C3" s="143"/>
      <c r="D3" s="143"/>
      <c r="E3" s="143"/>
      <c r="F3" s="143"/>
      <c r="G3" s="143"/>
      <c r="H3" s="143"/>
      <c r="I3" s="81"/>
      <c r="J3" s="81"/>
      <c r="K3" s="81"/>
      <c r="L3" s="81"/>
      <c r="M3" s="81"/>
      <c r="N3" s="81"/>
      <c r="O3" s="6"/>
      <c r="P3" s="6"/>
      <c r="Q3" s="6"/>
      <c r="R3" s="81"/>
      <c r="V3" s="141"/>
      <c r="X3" s="2" t="s">
        <v>1</v>
      </c>
    </row>
    <row r="4" ht="18" customHeight="1" spans="1:24">
      <c r="A4" s="8" t="s">
        <v>183</v>
      </c>
      <c r="B4" s="8" t="s">
        <v>184</v>
      </c>
      <c r="C4" s="8" t="s">
        <v>185</v>
      </c>
      <c r="D4" s="8" t="s">
        <v>186</v>
      </c>
      <c r="E4" s="8" t="s">
        <v>187</v>
      </c>
      <c r="F4" s="8" t="s">
        <v>188</v>
      </c>
      <c r="G4" s="8" t="s">
        <v>189</v>
      </c>
      <c r="H4" s="8" t="s">
        <v>190</v>
      </c>
      <c r="I4" s="148" t="s">
        <v>191</v>
      </c>
      <c r="J4" s="104" t="s">
        <v>191</v>
      </c>
      <c r="K4" s="104"/>
      <c r="L4" s="104"/>
      <c r="M4" s="104"/>
      <c r="N4" s="104"/>
      <c r="O4" s="11"/>
      <c r="P4" s="11"/>
      <c r="Q4" s="11"/>
      <c r="R4" s="97" t="s">
        <v>61</v>
      </c>
      <c r="S4" s="104" t="s">
        <v>62</v>
      </c>
      <c r="T4" s="104"/>
      <c r="U4" s="104"/>
      <c r="V4" s="104"/>
      <c r="W4" s="104"/>
      <c r="X4" s="105"/>
    </row>
    <row r="5" ht="18" customHeight="1" spans="1:24">
      <c r="A5" s="13"/>
      <c r="B5" s="28"/>
      <c r="C5" s="124"/>
      <c r="D5" s="13"/>
      <c r="E5" s="13"/>
      <c r="F5" s="13"/>
      <c r="G5" s="13"/>
      <c r="H5" s="13"/>
      <c r="I5" s="122" t="s">
        <v>192</v>
      </c>
      <c r="J5" s="148" t="s">
        <v>58</v>
      </c>
      <c r="K5" s="104"/>
      <c r="L5" s="104"/>
      <c r="M5" s="104"/>
      <c r="N5" s="105"/>
      <c r="O5" s="10" t="s">
        <v>193</v>
      </c>
      <c r="P5" s="11"/>
      <c r="Q5" s="12"/>
      <c r="R5" s="8" t="s">
        <v>61</v>
      </c>
      <c r="S5" s="148" t="s">
        <v>62</v>
      </c>
      <c r="T5" s="97" t="s">
        <v>64</v>
      </c>
      <c r="U5" s="104" t="s">
        <v>62</v>
      </c>
      <c r="V5" s="97" t="s">
        <v>66</v>
      </c>
      <c r="W5" s="97" t="s">
        <v>67</v>
      </c>
      <c r="X5" s="151" t="s">
        <v>68</v>
      </c>
    </row>
    <row r="6" ht="19.5" customHeight="1" spans="1:24">
      <c r="A6" s="28"/>
      <c r="B6" s="28"/>
      <c r="C6" s="28"/>
      <c r="D6" s="28"/>
      <c r="E6" s="28"/>
      <c r="F6" s="28"/>
      <c r="G6" s="28"/>
      <c r="H6" s="28"/>
      <c r="I6" s="28"/>
      <c r="J6" s="149" t="s">
        <v>194</v>
      </c>
      <c r="K6" s="8" t="s">
        <v>195</v>
      </c>
      <c r="L6" s="8" t="s">
        <v>196</v>
      </c>
      <c r="M6" s="8" t="s">
        <v>197</v>
      </c>
      <c r="N6" s="8" t="s">
        <v>198</v>
      </c>
      <c r="O6" s="8" t="s">
        <v>58</v>
      </c>
      <c r="P6" s="8" t="s">
        <v>59</v>
      </c>
      <c r="Q6" s="8" t="s">
        <v>60</v>
      </c>
      <c r="R6" s="28"/>
      <c r="S6" s="8" t="s">
        <v>57</v>
      </c>
      <c r="T6" s="8" t="s">
        <v>64</v>
      </c>
      <c r="U6" s="8" t="s">
        <v>199</v>
      </c>
      <c r="V6" s="8" t="s">
        <v>66</v>
      </c>
      <c r="W6" s="8" t="s">
        <v>67</v>
      </c>
      <c r="X6" s="8" t="s">
        <v>68</v>
      </c>
    </row>
    <row r="7" ht="37.5" customHeight="1" spans="1:24">
      <c r="A7" s="144"/>
      <c r="B7" s="18"/>
      <c r="C7" s="144"/>
      <c r="D7" s="144"/>
      <c r="E7" s="144"/>
      <c r="F7" s="144"/>
      <c r="G7" s="144"/>
      <c r="H7" s="144"/>
      <c r="I7" s="144"/>
      <c r="J7" s="150" t="s">
        <v>57</v>
      </c>
      <c r="K7" s="16" t="s">
        <v>200</v>
      </c>
      <c r="L7" s="16" t="s">
        <v>196</v>
      </c>
      <c r="M7" s="16" t="s">
        <v>197</v>
      </c>
      <c r="N7" s="16" t="s">
        <v>198</v>
      </c>
      <c r="O7" s="16" t="s">
        <v>196</v>
      </c>
      <c r="P7" s="16" t="s">
        <v>197</v>
      </c>
      <c r="Q7" s="16" t="s">
        <v>198</v>
      </c>
      <c r="R7" s="16" t="s">
        <v>61</v>
      </c>
      <c r="S7" s="16" t="s">
        <v>57</v>
      </c>
      <c r="T7" s="16" t="s">
        <v>64</v>
      </c>
      <c r="U7" s="16" t="s">
        <v>199</v>
      </c>
      <c r="V7" s="16" t="s">
        <v>66</v>
      </c>
      <c r="W7" s="16" t="s">
        <v>67</v>
      </c>
      <c r="X7" s="16" t="s">
        <v>68</v>
      </c>
    </row>
    <row r="8" customHeight="1" spans="1:24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  <c r="X8" s="36">
        <v>24</v>
      </c>
    </row>
    <row r="9" ht="20.25" customHeight="1" spans="1:24">
      <c r="A9" s="145" t="s">
        <v>201</v>
      </c>
      <c r="B9" s="145" t="s">
        <v>70</v>
      </c>
      <c r="C9" s="145" t="s">
        <v>202</v>
      </c>
      <c r="D9" s="145" t="s">
        <v>203</v>
      </c>
      <c r="E9" s="145" t="s">
        <v>101</v>
      </c>
      <c r="F9" s="145" t="s">
        <v>102</v>
      </c>
      <c r="G9" s="145" t="s">
        <v>204</v>
      </c>
      <c r="H9" s="145" t="s">
        <v>205</v>
      </c>
      <c r="I9" s="77">
        <v>3083544</v>
      </c>
      <c r="J9" s="77">
        <v>3083544</v>
      </c>
      <c r="K9" s="77"/>
      <c r="L9" s="77"/>
      <c r="M9" s="77">
        <v>3083544</v>
      </c>
      <c r="N9" s="77"/>
      <c r="O9" s="77"/>
      <c r="P9" s="77"/>
      <c r="Q9" s="77"/>
      <c r="R9" s="77"/>
      <c r="S9" s="77"/>
      <c r="T9" s="77"/>
      <c r="U9" s="77"/>
      <c r="V9" s="77"/>
      <c r="W9" s="77"/>
      <c r="X9" s="77"/>
    </row>
    <row r="10" ht="20.25" customHeight="1" spans="1:24">
      <c r="A10" s="145" t="s">
        <v>201</v>
      </c>
      <c r="B10" s="145" t="s">
        <v>70</v>
      </c>
      <c r="C10" s="145" t="s">
        <v>202</v>
      </c>
      <c r="D10" s="145" t="s">
        <v>203</v>
      </c>
      <c r="E10" s="145" t="s">
        <v>101</v>
      </c>
      <c r="F10" s="145" t="s">
        <v>102</v>
      </c>
      <c r="G10" s="145" t="s">
        <v>206</v>
      </c>
      <c r="H10" s="145" t="s">
        <v>207</v>
      </c>
      <c r="I10" s="77">
        <v>4752</v>
      </c>
      <c r="J10" s="77">
        <v>4752</v>
      </c>
      <c r="K10" s="23"/>
      <c r="L10" s="23"/>
      <c r="M10" s="77">
        <v>4752</v>
      </c>
      <c r="N10" s="23"/>
      <c r="O10" s="77"/>
      <c r="P10" s="77"/>
      <c r="Q10" s="77"/>
      <c r="R10" s="77"/>
      <c r="S10" s="77"/>
      <c r="T10" s="77"/>
      <c r="U10" s="77"/>
      <c r="V10" s="77"/>
      <c r="W10" s="77"/>
      <c r="X10" s="77"/>
    </row>
    <row r="11" ht="20.25" customHeight="1" spans="1:24">
      <c r="A11" s="145" t="s">
        <v>201</v>
      </c>
      <c r="B11" s="145" t="s">
        <v>70</v>
      </c>
      <c r="C11" s="145" t="s">
        <v>202</v>
      </c>
      <c r="D11" s="145" t="s">
        <v>203</v>
      </c>
      <c r="E11" s="145" t="s">
        <v>101</v>
      </c>
      <c r="F11" s="145" t="s">
        <v>102</v>
      </c>
      <c r="G11" s="145" t="s">
        <v>208</v>
      </c>
      <c r="H11" s="145" t="s">
        <v>209</v>
      </c>
      <c r="I11" s="77">
        <v>256962</v>
      </c>
      <c r="J11" s="77">
        <v>256962</v>
      </c>
      <c r="K11" s="23"/>
      <c r="L11" s="23"/>
      <c r="M11" s="77">
        <v>256962</v>
      </c>
      <c r="N11" s="23"/>
      <c r="O11" s="77"/>
      <c r="P11" s="77"/>
      <c r="Q11" s="77"/>
      <c r="R11" s="77"/>
      <c r="S11" s="77"/>
      <c r="T11" s="77"/>
      <c r="U11" s="77"/>
      <c r="V11" s="77"/>
      <c r="W11" s="77"/>
      <c r="X11" s="77"/>
    </row>
    <row r="12" ht="20.25" customHeight="1" spans="1:24">
      <c r="A12" s="145" t="s">
        <v>201</v>
      </c>
      <c r="B12" s="145" t="s">
        <v>70</v>
      </c>
      <c r="C12" s="145" t="s">
        <v>202</v>
      </c>
      <c r="D12" s="145" t="s">
        <v>203</v>
      </c>
      <c r="E12" s="145" t="s">
        <v>101</v>
      </c>
      <c r="F12" s="145" t="s">
        <v>102</v>
      </c>
      <c r="G12" s="145" t="s">
        <v>210</v>
      </c>
      <c r="H12" s="145" t="s">
        <v>211</v>
      </c>
      <c r="I12" s="77">
        <v>1616088</v>
      </c>
      <c r="J12" s="77">
        <v>1616088</v>
      </c>
      <c r="K12" s="23"/>
      <c r="L12" s="23"/>
      <c r="M12" s="77">
        <v>1616088</v>
      </c>
      <c r="N12" s="23"/>
      <c r="O12" s="77"/>
      <c r="P12" s="77"/>
      <c r="Q12" s="77"/>
      <c r="R12" s="77"/>
      <c r="S12" s="77"/>
      <c r="T12" s="77"/>
      <c r="U12" s="77"/>
      <c r="V12" s="77"/>
      <c r="W12" s="77"/>
      <c r="X12" s="77"/>
    </row>
    <row r="13" ht="20.25" customHeight="1" spans="1:24">
      <c r="A13" s="145" t="s">
        <v>201</v>
      </c>
      <c r="B13" s="145" t="s">
        <v>70</v>
      </c>
      <c r="C13" s="145" t="s">
        <v>202</v>
      </c>
      <c r="D13" s="145" t="s">
        <v>203</v>
      </c>
      <c r="E13" s="145" t="s">
        <v>101</v>
      </c>
      <c r="F13" s="145" t="s">
        <v>102</v>
      </c>
      <c r="G13" s="145" t="s">
        <v>210</v>
      </c>
      <c r="H13" s="145" t="s">
        <v>211</v>
      </c>
      <c r="I13" s="77">
        <v>1001520</v>
      </c>
      <c r="J13" s="77">
        <v>1001520</v>
      </c>
      <c r="K13" s="23"/>
      <c r="L13" s="23"/>
      <c r="M13" s="77">
        <v>1001520</v>
      </c>
      <c r="N13" s="23"/>
      <c r="O13" s="77"/>
      <c r="P13" s="77"/>
      <c r="Q13" s="77"/>
      <c r="R13" s="77"/>
      <c r="S13" s="77"/>
      <c r="T13" s="77"/>
      <c r="U13" s="77"/>
      <c r="V13" s="77"/>
      <c r="W13" s="77"/>
      <c r="X13" s="77"/>
    </row>
    <row r="14" ht="20.25" customHeight="1" spans="1:24">
      <c r="A14" s="145" t="s">
        <v>201</v>
      </c>
      <c r="B14" s="145" t="s">
        <v>70</v>
      </c>
      <c r="C14" s="145" t="s">
        <v>212</v>
      </c>
      <c r="D14" s="145" t="s">
        <v>213</v>
      </c>
      <c r="E14" s="145" t="s">
        <v>115</v>
      </c>
      <c r="F14" s="145" t="s">
        <v>116</v>
      </c>
      <c r="G14" s="145" t="s">
        <v>214</v>
      </c>
      <c r="H14" s="145" t="s">
        <v>215</v>
      </c>
      <c r="I14" s="77">
        <v>989086</v>
      </c>
      <c r="J14" s="77">
        <v>989086</v>
      </c>
      <c r="K14" s="23"/>
      <c r="L14" s="23"/>
      <c r="M14" s="77">
        <v>989086</v>
      </c>
      <c r="N14" s="23"/>
      <c r="O14" s="77"/>
      <c r="P14" s="77"/>
      <c r="Q14" s="77"/>
      <c r="R14" s="77"/>
      <c r="S14" s="77"/>
      <c r="T14" s="77"/>
      <c r="U14" s="77"/>
      <c r="V14" s="77"/>
      <c r="W14" s="77"/>
      <c r="X14" s="77"/>
    </row>
    <row r="15" ht="20.25" customHeight="1" spans="1:24">
      <c r="A15" s="145" t="s">
        <v>201</v>
      </c>
      <c r="B15" s="145" t="s">
        <v>70</v>
      </c>
      <c r="C15" s="145" t="s">
        <v>212</v>
      </c>
      <c r="D15" s="145" t="s">
        <v>213</v>
      </c>
      <c r="E15" s="145" t="s">
        <v>117</v>
      </c>
      <c r="F15" s="145" t="s">
        <v>118</v>
      </c>
      <c r="G15" s="145" t="s">
        <v>216</v>
      </c>
      <c r="H15" s="145" t="s">
        <v>217</v>
      </c>
      <c r="I15" s="77">
        <v>129680</v>
      </c>
      <c r="J15" s="77">
        <v>129680</v>
      </c>
      <c r="K15" s="23"/>
      <c r="L15" s="23"/>
      <c r="M15" s="77">
        <v>129680</v>
      </c>
      <c r="N15" s="23"/>
      <c r="O15" s="77"/>
      <c r="P15" s="77"/>
      <c r="Q15" s="77"/>
      <c r="R15" s="77"/>
      <c r="S15" s="77"/>
      <c r="T15" s="77"/>
      <c r="U15" s="77"/>
      <c r="V15" s="77"/>
      <c r="W15" s="77"/>
      <c r="X15" s="77"/>
    </row>
    <row r="16" ht="20.25" customHeight="1" spans="1:24">
      <c r="A16" s="145" t="s">
        <v>201</v>
      </c>
      <c r="B16" s="145" t="s">
        <v>70</v>
      </c>
      <c r="C16" s="145" t="s">
        <v>212</v>
      </c>
      <c r="D16" s="145" t="s">
        <v>213</v>
      </c>
      <c r="E16" s="145" t="s">
        <v>123</v>
      </c>
      <c r="F16" s="145" t="s">
        <v>124</v>
      </c>
      <c r="G16" s="145" t="s">
        <v>218</v>
      </c>
      <c r="H16" s="145" t="s">
        <v>219</v>
      </c>
      <c r="I16" s="77">
        <v>516008</v>
      </c>
      <c r="J16" s="77">
        <v>516008</v>
      </c>
      <c r="K16" s="23"/>
      <c r="L16" s="23"/>
      <c r="M16" s="77">
        <v>516008</v>
      </c>
      <c r="N16" s="23"/>
      <c r="O16" s="77"/>
      <c r="P16" s="77"/>
      <c r="Q16" s="77"/>
      <c r="R16" s="77"/>
      <c r="S16" s="77"/>
      <c r="T16" s="77"/>
      <c r="U16" s="77"/>
      <c r="V16" s="77"/>
      <c r="W16" s="77"/>
      <c r="X16" s="77"/>
    </row>
    <row r="17" ht="20.25" customHeight="1" spans="1:24">
      <c r="A17" s="145" t="s">
        <v>201</v>
      </c>
      <c r="B17" s="145" t="s">
        <v>70</v>
      </c>
      <c r="C17" s="145" t="s">
        <v>212</v>
      </c>
      <c r="D17" s="145" t="s">
        <v>213</v>
      </c>
      <c r="E17" s="145" t="s">
        <v>125</v>
      </c>
      <c r="F17" s="145" t="s">
        <v>126</v>
      </c>
      <c r="G17" s="145" t="s">
        <v>220</v>
      </c>
      <c r="H17" s="145" t="s">
        <v>221</v>
      </c>
      <c r="I17" s="77">
        <v>287207</v>
      </c>
      <c r="J17" s="77">
        <v>287207</v>
      </c>
      <c r="K17" s="23"/>
      <c r="L17" s="23"/>
      <c r="M17" s="77">
        <v>287207</v>
      </c>
      <c r="N17" s="23"/>
      <c r="O17" s="77"/>
      <c r="P17" s="77"/>
      <c r="Q17" s="77"/>
      <c r="R17" s="77"/>
      <c r="S17" s="77"/>
      <c r="T17" s="77"/>
      <c r="U17" s="77"/>
      <c r="V17" s="77"/>
      <c r="W17" s="77"/>
      <c r="X17" s="77"/>
    </row>
    <row r="18" ht="20.25" customHeight="1" spans="1:24">
      <c r="A18" s="145" t="s">
        <v>201</v>
      </c>
      <c r="B18" s="145" t="s">
        <v>70</v>
      </c>
      <c r="C18" s="145" t="s">
        <v>212</v>
      </c>
      <c r="D18" s="145" t="s">
        <v>213</v>
      </c>
      <c r="E18" s="145" t="s">
        <v>125</v>
      </c>
      <c r="F18" s="145" t="s">
        <v>126</v>
      </c>
      <c r="G18" s="145" t="s">
        <v>220</v>
      </c>
      <c r="H18" s="145" t="s">
        <v>221</v>
      </c>
      <c r="I18" s="77">
        <v>83520</v>
      </c>
      <c r="J18" s="77">
        <v>83520</v>
      </c>
      <c r="K18" s="23"/>
      <c r="L18" s="23"/>
      <c r="M18" s="77">
        <v>83520</v>
      </c>
      <c r="N18" s="23"/>
      <c r="O18" s="77"/>
      <c r="P18" s="77"/>
      <c r="Q18" s="77"/>
      <c r="R18" s="77"/>
      <c r="S18" s="77"/>
      <c r="T18" s="77"/>
      <c r="U18" s="77"/>
      <c r="V18" s="77"/>
      <c r="W18" s="77"/>
      <c r="X18" s="77"/>
    </row>
    <row r="19" ht="20.25" customHeight="1" spans="1:24">
      <c r="A19" s="145" t="s">
        <v>201</v>
      </c>
      <c r="B19" s="145" t="s">
        <v>70</v>
      </c>
      <c r="C19" s="145" t="s">
        <v>212</v>
      </c>
      <c r="D19" s="145" t="s">
        <v>213</v>
      </c>
      <c r="E19" s="145" t="s">
        <v>101</v>
      </c>
      <c r="F19" s="145" t="s">
        <v>102</v>
      </c>
      <c r="G19" s="145" t="s">
        <v>222</v>
      </c>
      <c r="H19" s="145" t="s">
        <v>223</v>
      </c>
      <c r="I19" s="77">
        <v>40227</v>
      </c>
      <c r="J19" s="77">
        <v>40227</v>
      </c>
      <c r="K19" s="23"/>
      <c r="L19" s="23"/>
      <c r="M19" s="77">
        <v>40227</v>
      </c>
      <c r="N19" s="23"/>
      <c r="O19" s="77"/>
      <c r="P19" s="77"/>
      <c r="Q19" s="77"/>
      <c r="R19" s="77"/>
      <c r="S19" s="77"/>
      <c r="T19" s="77"/>
      <c r="U19" s="77"/>
      <c r="V19" s="77"/>
      <c r="W19" s="77"/>
      <c r="X19" s="77"/>
    </row>
    <row r="20" ht="20.25" customHeight="1" spans="1:24">
      <c r="A20" s="145" t="s">
        <v>201</v>
      </c>
      <c r="B20" s="145" t="s">
        <v>70</v>
      </c>
      <c r="C20" s="145" t="s">
        <v>212</v>
      </c>
      <c r="D20" s="145" t="s">
        <v>213</v>
      </c>
      <c r="E20" s="145" t="s">
        <v>127</v>
      </c>
      <c r="F20" s="145" t="s">
        <v>128</v>
      </c>
      <c r="G20" s="145" t="s">
        <v>222</v>
      </c>
      <c r="H20" s="145" t="s">
        <v>223</v>
      </c>
      <c r="I20" s="77">
        <v>26394</v>
      </c>
      <c r="J20" s="77">
        <v>26394</v>
      </c>
      <c r="K20" s="23"/>
      <c r="L20" s="23"/>
      <c r="M20" s="77">
        <v>26394</v>
      </c>
      <c r="N20" s="23"/>
      <c r="O20" s="77"/>
      <c r="P20" s="77"/>
      <c r="Q20" s="77"/>
      <c r="R20" s="77"/>
      <c r="S20" s="77"/>
      <c r="T20" s="77"/>
      <c r="U20" s="77"/>
      <c r="V20" s="77"/>
      <c r="W20" s="77"/>
      <c r="X20" s="77"/>
    </row>
    <row r="21" ht="20.25" customHeight="1" spans="1:24">
      <c r="A21" s="145" t="s">
        <v>201</v>
      </c>
      <c r="B21" s="145" t="s">
        <v>70</v>
      </c>
      <c r="C21" s="145" t="s">
        <v>212</v>
      </c>
      <c r="D21" s="145" t="s">
        <v>213</v>
      </c>
      <c r="E21" s="145" t="s">
        <v>127</v>
      </c>
      <c r="F21" s="145" t="s">
        <v>128</v>
      </c>
      <c r="G21" s="145" t="s">
        <v>222</v>
      </c>
      <c r="H21" s="145" t="s">
        <v>223</v>
      </c>
      <c r="I21" s="77">
        <v>11952</v>
      </c>
      <c r="J21" s="77">
        <v>11952</v>
      </c>
      <c r="K21" s="23"/>
      <c r="L21" s="23"/>
      <c r="M21" s="77">
        <v>11952</v>
      </c>
      <c r="N21" s="23"/>
      <c r="O21" s="77"/>
      <c r="P21" s="77"/>
      <c r="Q21" s="77"/>
      <c r="R21" s="77"/>
      <c r="S21" s="77"/>
      <c r="T21" s="77"/>
      <c r="U21" s="77"/>
      <c r="V21" s="77"/>
      <c r="W21" s="77"/>
      <c r="X21" s="77"/>
    </row>
    <row r="22" ht="20.25" customHeight="1" spans="1:24">
      <c r="A22" s="145" t="s">
        <v>201</v>
      </c>
      <c r="B22" s="145" t="s">
        <v>70</v>
      </c>
      <c r="C22" s="145" t="s">
        <v>212</v>
      </c>
      <c r="D22" s="145" t="s">
        <v>213</v>
      </c>
      <c r="E22" s="145" t="s">
        <v>127</v>
      </c>
      <c r="F22" s="145" t="s">
        <v>128</v>
      </c>
      <c r="G22" s="145" t="s">
        <v>222</v>
      </c>
      <c r="H22" s="145" t="s">
        <v>223</v>
      </c>
      <c r="I22" s="77">
        <v>25599</v>
      </c>
      <c r="J22" s="77">
        <v>25599</v>
      </c>
      <c r="K22" s="23"/>
      <c r="L22" s="23"/>
      <c r="M22" s="77">
        <v>25599</v>
      </c>
      <c r="N22" s="23"/>
      <c r="O22" s="77"/>
      <c r="P22" s="77"/>
      <c r="Q22" s="77"/>
      <c r="R22" s="77"/>
      <c r="S22" s="77"/>
      <c r="T22" s="77"/>
      <c r="U22" s="77"/>
      <c r="V22" s="77"/>
      <c r="W22" s="77"/>
      <c r="X22" s="77"/>
    </row>
    <row r="23" ht="20.25" customHeight="1" spans="1:24">
      <c r="A23" s="145" t="s">
        <v>201</v>
      </c>
      <c r="B23" s="145" t="s">
        <v>70</v>
      </c>
      <c r="C23" s="145" t="s">
        <v>224</v>
      </c>
      <c r="D23" s="145" t="s">
        <v>134</v>
      </c>
      <c r="E23" s="145" t="s">
        <v>133</v>
      </c>
      <c r="F23" s="145" t="s">
        <v>134</v>
      </c>
      <c r="G23" s="145" t="s">
        <v>225</v>
      </c>
      <c r="H23" s="145" t="s">
        <v>134</v>
      </c>
      <c r="I23" s="77">
        <v>949560</v>
      </c>
      <c r="J23" s="77">
        <v>949560</v>
      </c>
      <c r="K23" s="23"/>
      <c r="L23" s="23"/>
      <c r="M23" s="77">
        <v>949560</v>
      </c>
      <c r="N23" s="23"/>
      <c r="O23" s="77"/>
      <c r="P23" s="77"/>
      <c r="Q23" s="77"/>
      <c r="R23" s="77"/>
      <c r="S23" s="77"/>
      <c r="T23" s="77"/>
      <c r="U23" s="77"/>
      <c r="V23" s="77"/>
      <c r="W23" s="77"/>
      <c r="X23" s="77"/>
    </row>
    <row r="24" ht="20.25" customHeight="1" spans="1:24">
      <c r="A24" s="145" t="s">
        <v>201</v>
      </c>
      <c r="B24" s="145" t="s">
        <v>70</v>
      </c>
      <c r="C24" s="145" t="s">
        <v>226</v>
      </c>
      <c r="D24" s="145" t="s">
        <v>227</v>
      </c>
      <c r="E24" s="145" t="s">
        <v>101</v>
      </c>
      <c r="F24" s="145" t="s">
        <v>102</v>
      </c>
      <c r="G24" s="145" t="s">
        <v>228</v>
      </c>
      <c r="H24" s="145" t="s">
        <v>227</v>
      </c>
      <c r="I24" s="77">
        <v>50138</v>
      </c>
      <c r="J24" s="77">
        <v>50138</v>
      </c>
      <c r="K24" s="23"/>
      <c r="L24" s="23"/>
      <c r="M24" s="77">
        <v>50138</v>
      </c>
      <c r="N24" s="23"/>
      <c r="O24" s="77"/>
      <c r="P24" s="77"/>
      <c r="Q24" s="77"/>
      <c r="R24" s="77"/>
      <c r="S24" s="77"/>
      <c r="T24" s="77"/>
      <c r="U24" s="77"/>
      <c r="V24" s="77"/>
      <c r="W24" s="77"/>
      <c r="X24" s="77"/>
    </row>
    <row r="25" ht="20.25" customHeight="1" spans="1:24">
      <c r="A25" s="145" t="s">
        <v>201</v>
      </c>
      <c r="B25" s="145" t="s">
        <v>70</v>
      </c>
      <c r="C25" s="145" t="s">
        <v>229</v>
      </c>
      <c r="D25" s="145" t="s">
        <v>230</v>
      </c>
      <c r="E25" s="145" t="s">
        <v>101</v>
      </c>
      <c r="F25" s="145" t="s">
        <v>102</v>
      </c>
      <c r="G25" s="145" t="s">
        <v>231</v>
      </c>
      <c r="H25" s="145" t="s">
        <v>232</v>
      </c>
      <c r="I25" s="77">
        <v>567616</v>
      </c>
      <c r="J25" s="77">
        <v>567616</v>
      </c>
      <c r="K25" s="23"/>
      <c r="L25" s="23"/>
      <c r="M25" s="77">
        <v>567616</v>
      </c>
      <c r="N25" s="23"/>
      <c r="O25" s="77"/>
      <c r="P25" s="77"/>
      <c r="Q25" s="77"/>
      <c r="R25" s="77"/>
      <c r="S25" s="77"/>
      <c r="T25" s="77"/>
      <c r="U25" s="77"/>
      <c r="V25" s="77"/>
      <c r="W25" s="77"/>
      <c r="X25" s="77"/>
    </row>
    <row r="26" ht="20.25" customHeight="1" spans="1:24">
      <c r="A26" s="145" t="s">
        <v>201</v>
      </c>
      <c r="B26" s="145" t="s">
        <v>70</v>
      </c>
      <c r="C26" s="145" t="s">
        <v>229</v>
      </c>
      <c r="D26" s="145" t="s">
        <v>230</v>
      </c>
      <c r="E26" s="145" t="s">
        <v>101</v>
      </c>
      <c r="F26" s="145" t="s">
        <v>102</v>
      </c>
      <c r="G26" s="145" t="s">
        <v>231</v>
      </c>
      <c r="H26" s="145" t="s">
        <v>232</v>
      </c>
      <c r="I26" s="77">
        <v>14400</v>
      </c>
      <c r="J26" s="77">
        <v>14400</v>
      </c>
      <c r="K26" s="23"/>
      <c r="L26" s="23"/>
      <c r="M26" s="77">
        <v>14400</v>
      </c>
      <c r="N26" s="23"/>
      <c r="O26" s="77"/>
      <c r="P26" s="77"/>
      <c r="Q26" s="77"/>
      <c r="R26" s="77"/>
      <c r="S26" s="77"/>
      <c r="T26" s="77"/>
      <c r="U26" s="77"/>
      <c r="V26" s="77"/>
      <c r="W26" s="77"/>
      <c r="X26" s="77"/>
    </row>
    <row r="27" ht="20.25" customHeight="1" spans="1:24">
      <c r="A27" s="145" t="s">
        <v>201</v>
      </c>
      <c r="B27" s="145" t="s">
        <v>70</v>
      </c>
      <c r="C27" s="145" t="s">
        <v>229</v>
      </c>
      <c r="D27" s="145" t="s">
        <v>230</v>
      </c>
      <c r="E27" s="145" t="s">
        <v>101</v>
      </c>
      <c r="F27" s="145" t="s">
        <v>102</v>
      </c>
      <c r="G27" s="145" t="s">
        <v>233</v>
      </c>
      <c r="H27" s="145" t="s">
        <v>234</v>
      </c>
      <c r="I27" s="77">
        <v>31800</v>
      </c>
      <c r="J27" s="77">
        <v>31800</v>
      </c>
      <c r="K27" s="23"/>
      <c r="L27" s="23"/>
      <c r="M27" s="77">
        <v>31800</v>
      </c>
      <c r="N27" s="23"/>
      <c r="O27" s="77"/>
      <c r="P27" s="77"/>
      <c r="Q27" s="77"/>
      <c r="R27" s="77"/>
      <c r="S27" s="77"/>
      <c r="T27" s="77"/>
      <c r="U27" s="77"/>
      <c r="V27" s="77"/>
      <c r="W27" s="77"/>
      <c r="X27" s="77"/>
    </row>
    <row r="28" ht="20.25" customHeight="1" spans="1:24">
      <c r="A28" s="145" t="s">
        <v>201</v>
      </c>
      <c r="B28" s="145" t="s">
        <v>70</v>
      </c>
      <c r="C28" s="145" t="s">
        <v>229</v>
      </c>
      <c r="D28" s="145" t="s">
        <v>230</v>
      </c>
      <c r="E28" s="145" t="s">
        <v>101</v>
      </c>
      <c r="F28" s="145" t="s">
        <v>102</v>
      </c>
      <c r="G28" s="145" t="s">
        <v>233</v>
      </c>
      <c r="H28" s="145" t="s">
        <v>234</v>
      </c>
      <c r="I28" s="77">
        <v>127200</v>
      </c>
      <c r="J28" s="77">
        <v>127200</v>
      </c>
      <c r="K28" s="23"/>
      <c r="L28" s="23"/>
      <c r="M28" s="77">
        <v>127200</v>
      </c>
      <c r="N28" s="23"/>
      <c r="O28" s="77"/>
      <c r="P28" s="77"/>
      <c r="Q28" s="77"/>
      <c r="R28" s="77"/>
      <c r="S28" s="77"/>
      <c r="T28" s="77"/>
      <c r="U28" s="77"/>
      <c r="V28" s="77"/>
      <c r="W28" s="77"/>
      <c r="X28" s="77"/>
    </row>
    <row r="29" ht="20.25" customHeight="1" spans="1:24">
      <c r="A29" s="145" t="s">
        <v>201</v>
      </c>
      <c r="B29" s="145" t="s">
        <v>70</v>
      </c>
      <c r="C29" s="145" t="s">
        <v>235</v>
      </c>
      <c r="D29" s="145" t="s">
        <v>236</v>
      </c>
      <c r="E29" s="145" t="s">
        <v>113</v>
      </c>
      <c r="F29" s="145" t="s">
        <v>114</v>
      </c>
      <c r="G29" s="145" t="s">
        <v>237</v>
      </c>
      <c r="H29" s="145" t="s">
        <v>238</v>
      </c>
      <c r="I29" s="77">
        <v>489600</v>
      </c>
      <c r="J29" s="77">
        <v>489600</v>
      </c>
      <c r="K29" s="23"/>
      <c r="L29" s="23"/>
      <c r="M29" s="77">
        <v>489600</v>
      </c>
      <c r="N29" s="23"/>
      <c r="O29" s="77"/>
      <c r="P29" s="77"/>
      <c r="Q29" s="77"/>
      <c r="R29" s="77"/>
      <c r="S29" s="77"/>
      <c r="T29" s="77"/>
      <c r="U29" s="77"/>
      <c r="V29" s="77"/>
      <c r="W29" s="77"/>
      <c r="X29" s="77"/>
    </row>
    <row r="30" ht="20.25" customHeight="1" spans="1:24">
      <c r="A30" s="145" t="s">
        <v>201</v>
      </c>
      <c r="B30" s="145" t="s">
        <v>70</v>
      </c>
      <c r="C30" s="145" t="s">
        <v>239</v>
      </c>
      <c r="D30" s="145" t="s">
        <v>240</v>
      </c>
      <c r="E30" s="145" t="s">
        <v>101</v>
      </c>
      <c r="F30" s="145" t="s">
        <v>102</v>
      </c>
      <c r="G30" s="145" t="s">
        <v>208</v>
      </c>
      <c r="H30" s="145" t="s">
        <v>209</v>
      </c>
      <c r="I30" s="77">
        <v>600603</v>
      </c>
      <c r="J30" s="77">
        <v>600603</v>
      </c>
      <c r="K30" s="23"/>
      <c r="L30" s="23"/>
      <c r="M30" s="77">
        <v>600603</v>
      </c>
      <c r="N30" s="23"/>
      <c r="O30" s="77"/>
      <c r="P30" s="77"/>
      <c r="Q30" s="77"/>
      <c r="R30" s="77"/>
      <c r="S30" s="77"/>
      <c r="T30" s="77"/>
      <c r="U30" s="77"/>
      <c r="V30" s="77"/>
      <c r="W30" s="77"/>
      <c r="X30" s="77"/>
    </row>
    <row r="31" ht="20.25" customHeight="1" spans="1:24">
      <c r="A31" s="145" t="s">
        <v>201</v>
      </c>
      <c r="B31" s="145" t="s">
        <v>70</v>
      </c>
      <c r="C31" s="145" t="s">
        <v>239</v>
      </c>
      <c r="D31" s="145" t="s">
        <v>240</v>
      </c>
      <c r="E31" s="145" t="s">
        <v>101</v>
      </c>
      <c r="F31" s="145" t="s">
        <v>102</v>
      </c>
      <c r="G31" s="145" t="s">
        <v>208</v>
      </c>
      <c r="H31" s="145" t="s">
        <v>209</v>
      </c>
      <c r="I31" s="77">
        <v>763200</v>
      </c>
      <c r="J31" s="77">
        <v>763200</v>
      </c>
      <c r="K31" s="23"/>
      <c r="L31" s="23"/>
      <c r="M31" s="77">
        <v>763200</v>
      </c>
      <c r="N31" s="23"/>
      <c r="O31" s="77"/>
      <c r="P31" s="77"/>
      <c r="Q31" s="77"/>
      <c r="R31" s="77"/>
      <c r="S31" s="77"/>
      <c r="T31" s="77"/>
      <c r="U31" s="77"/>
      <c r="V31" s="77"/>
      <c r="W31" s="77"/>
      <c r="X31" s="77"/>
    </row>
    <row r="32" ht="20.25" customHeight="1" spans="1:24">
      <c r="A32" s="145" t="s">
        <v>201</v>
      </c>
      <c r="B32" s="145" t="s">
        <v>70</v>
      </c>
      <c r="C32" s="145" t="s">
        <v>239</v>
      </c>
      <c r="D32" s="145" t="s">
        <v>240</v>
      </c>
      <c r="E32" s="145" t="s">
        <v>101</v>
      </c>
      <c r="F32" s="145" t="s">
        <v>102</v>
      </c>
      <c r="G32" s="145" t="s">
        <v>210</v>
      </c>
      <c r="H32" s="145" t="s">
        <v>211</v>
      </c>
      <c r="I32" s="77">
        <v>954000</v>
      </c>
      <c r="J32" s="77">
        <v>954000</v>
      </c>
      <c r="K32" s="23"/>
      <c r="L32" s="23"/>
      <c r="M32" s="77">
        <v>954000</v>
      </c>
      <c r="N32" s="23"/>
      <c r="O32" s="77"/>
      <c r="P32" s="77"/>
      <c r="Q32" s="77"/>
      <c r="R32" s="77"/>
      <c r="S32" s="77"/>
      <c r="T32" s="77"/>
      <c r="U32" s="77"/>
      <c r="V32" s="77"/>
      <c r="W32" s="77"/>
      <c r="X32" s="77"/>
    </row>
    <row r="33" ht="20.25" customHeight="1" spans="1:24">
      <c r="A33" s="145" t="s">
        <v>201</v>
      </c>
      <c r="B33" s="145" t="s">
        <v>70</v>
      </c>
      <c r="C33" s="145" t="s">
        <v>241</v>
      </c>
      <c r="D33" s="145" t="s">
        <v>242</v>
      </c>
      <c r="E33" s="145" t="s">
        <v>101</v>
      </c>
      <c r="F33" s="145" t="s">
        <v>102</v>
      </c>
      <c r="G33" s="145" t="s">
        <v>222</v>
      </c>
      <c r="H33" s="145" t="s">
        <v>223</v>
      </c>
      <c r="I33" s="77">
        <v>95475</v>
      </c>
      <c r="J33" s="77">
        <v>95475</v>
      </c>
      <c r="K33" s="23"/>
      <c r="L33" s="23"/>
      <c r="M33" s="77">
        <v>95475</v>
      </c>
      <c r="N33" s="23"/>
      <c r="O33" s="77"/>
      <c r="P33" s="77"/>
      <c r="Q33" s="77"/>
      <c r="R33" s="77"/>
      <c r="S33" s="77"/>
      <c r="T33" s="77"/>
      <c r="U33" s="77"/>
      <c r="V33" s="77"/>
      <c r="W33" s="77"/>
      <c r="X33" s="77"/>
    </row>
    <row r="34" ht="20.25" customHeight="1" spans="1:24">
      <c r="A34" s="145" t="s">
        <v>201</v>
      </c>
      <c r="B34" s="145" t="s">
        <v>70</v>
      </c>
      <c r="C34" s="145" t="s">
        <v>243</v>
      </c>
      <c r="D34" s="145" t="s">
        <v>244</v>
      </c>
      <c r="E34" s="145" t="s">
        <v>101</v>
      </c>
      <c r="F34" s="145" t="s">
        <v>102</v>
      </c>
      <c r="G34" s="145" t="s">
        <v>233</v>
      </c>
      <c r="H34" s="145" t="s">
        <v>234</v>
      </c>
      <c r="I34" s="77">
        <v>57600</v>
      </c>
      <c r="J34" s="77">
        <v>57600</v>
      </c>
      <c r="K34" s="23"/>
      <c r="L34" s="23"/>
      <c r="M34" s="77">
        <v>57600</v>
      </c>
      <c r="N34" s="23"/>
      <c r="O34" s="77"/>
      <c r="P34" s="77"/>
      <c r="Q34" s="77"/>
      <c r="R34" s="77"/>
      <c r="S34" s="77"/>
      <c r="T34" s="77"/>
      <c r="U34" s="77"/>
      <c r="V34" s="77"/>
      <c r="W34" s="77"/>
      <c r="X34" s="77"/>
    </row>
    <row r="35" ht="20.25" customHeight="1" spans="1:24">
      <c r="A35" s="145" t="s">
        <v>201</v>
      </c>
      <c r="B35" s="145" t="s">
        <v>70</v>
      </c>
      <c r="C35" s="145" t="s">
        <v>245</v>
      </c>
      <c r="D35" s="145" t="s">
        <v>246</v>
      </c>
      <c r="E35" s="145" t="s">
        <v>101</v>
      </c>
      <c r="F35" s="145" t="s">
        <v>102</v>
      </c>
      <c r="G35" s="145" t="s">
        <v>247</v>
      </c>
      <c r="H35" s="145" t="s">
        <v>248</v>
      </c>
      <c r="I35" s="77">
        <v>386000</v>
      </c>
      <c r="J35" s="77">
        <v>386000</v>
      </c>
      <c r="K35" s="23"/>
      <c r="L35" s="23"/>
      <c r="M35" s="77">
        <v>386000</v>
      </c>
      <c r="N35" s="23"/>
      <c r="O35" s="77"/>
      <c r="P35" s="77"/>
      <c r="Q35" s="77"/>
      <c r="R35" s="77"/>
      <c r="S35" s="77"/>
      <c r="T35" s="77"/>
      <c r="U35" s="77"/>
      <c r="V35" s="77"/>
      <c r="W35" s="77"/>
      <c r="X35" s="77"/>
    </row>
    <row r="36" ht="20.25" customHeight="1" spans="1:24">
      <c r="A36" s="145" t="s">
        <v>201</v>
      </c>
      <c r="B36" s="145" t="s">
        <v>70</v>
      </c>
      <c r="C36" s="145" t="s">
        <v>245</v>
      </c>
      <c r="D36" s="145" t="s">
        <v>246</v>
      </c>
      <c r="E36" s="145" t="s">
        <v>101</v>
      </c>
      <c r="F36" s="145" t="s">
        <v>102</v>
      </c>
      <c r="G36" s="145" t="s">
        <v>247</v>
      </c>
      <c r="H36" s="145" t="s">
        <v>248</v>
      </c>
      <c r="I36" s="77">
        <v>114000</v>
      </c>
      <c r="J36" s="77">
        <v>114000</v>
      </c>
      <c r="K36" s="23"/>
      <c r="L36" s="23"/>
      <c r="M36" s="77">
        <v>114000</v>
      </c>
      <c r="N36" s="23"/>
      <c r="O36" s="77"/>
      <c r="P36" s="77"/>
      <c r="Q36" s="77"/>
      <c r="R36" s="77"/>
      <c r="S36" s="77"/>
      <c r="T36" s="77"/>
      <c r="U36" s="77"/>
      <c r="V36" s="77"/>
      <c r="W36" s="77"/>
      <c r="X36" s="77"/>
    </row>
    <row r="37" ht="17.25" customHeight="1" spans="1:24">
      <c r="A37" s="32" t="s">
        <v>173</v>
      </c>
      <c r="B37" s="33"/>
      <c r="C37" s="146"/>
      <c r="D37" s="146"/>
      <c r="E37" s="146"/>
      <c r="F37" s="146"/>
      <c r="G37" s="146"/>
      <c r="H37" s="147"/>
      <c r="I37" s="77">
        <v>13273731</v>
      </c>
      <c r="J37" s="77">
        <v>13273731</v>
      </c>
      <c r="K37" s="77"/>
      <c r="L37" s="77"/>
      <c r="M37" s="77">
        <v>13273731</v>
      </c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</row>
  </sheetData>
  <mergeCells count="31">
    <mergeCell ref="A2:X2"/>
    <mergeCell ref="A3:H3"/>
    <mergeCell ref="I4:X4"/>
    <mergeCell ref="J5:N5"/>
    <mergeCell ref="O5:Q5"/>
    <mergeCell ref="S5:X5"/>
    <mergeCell ref="A37:H37"/>
    <mergeCell ref="A4:A7"/>
    <mergeCell ref="B4:B7"/>
    <mergeCell ref="C4:C7"/>
    <mergeCell ref="D4:D7"/>
    <mergeCell ref="E4:E7"/>
    <mergeCell ref="F4:F7"/>
    <mergeCell ref="G4:G7"/>
    <mergeCell ref="H4:H7"/>
    <mergeCell ref="I5:I7"/>
    <mergeCell ref="J6:J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3"/>
  <sheetViews>
    <sheetView showZeros="0" tabSelected="1" topLeftCell="J9" workbookViewId="0">
      <selection activeCell="A1" sqref="A1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5"/>
      <c r="E1" s="1"/>
      <c r="F1" s="1"/>
      <c r="G1" s="1"/>
      <c r="H1" s="1"/>
      <c r="U1" s="135"/>
      <c r="W1" s="140" t="s">
        <v>249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"单位名称："&amp;"昆明市盘龙区金星小学"</f>
        <v>单位名称：昆明市盘龙区金星小学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5"/>
      <c r="W3" s="115" t="s">
        <v>1</v>
      </c>
    </row>
    <row r="4" ht="21.75" customHeight="1" spans="1:23">
      <c r="A4" s="8" t="s">
        <v>250</v>
      </c>
      <c r="B4" s="9" t="s">
        <v>185</v>
      </c>
      <c r="C4" s="8" t="s">
        <v>186</v>
      </c>
      <c r="D4" s="8" t="s">
        <v>251</v>
      </c>
      <c r="E4" s="9" t="s">
        <v>187</v>
      </c>
      <c r="F4" s="9" t="s">
        <v>188</v>
      </c>
      <c r="G4" s="9" t="s">
        <v>252</v>
      </c>
      <c r="H4" s="9" t="s">
        <v>253</v>
      </c>
      <c r="I4" s="27" t="s">
        <v>55</v>
      </c>
      <c r="J4" s="10" t="s">
        <v>254</v>
      </c>
      <c r="K4" s="11"/>
      <c r="L4" s="11"/>
      <c r="M4" s="12"/>
      <c r="N4" s="10" t="s">
        <v>193</v>
      </c>
      <c r="O4" s="11"/>
      <c r="P4" s="12"/>
      <c r="Q4" s="9" t="s">
        <v>61</v>
      </c>
      <c r="R4" s="10" t="s">
        <v>62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6" t="s">
        <v>58</v>
      </c>
      <c r="K5" s="137"/>
      <c r="L5" s="9" t="s">
        <v>59</v>
      </c>
      <c r="M5" s="9" t="s">
        <v>60</v>
      </c>
      <c r="N5" s="9" t="s">
        <v>58</v>
      </c>
      <c r="O5" s="9" t="s">
        <v>59</v>
      </c>
      <c r="P5" s="9" t="s">
        <v>60</v>
      </c>
      <c r="Q5" s="14"/>
      <c r="R5" s="9" t="s">
        <v>57</v>
      </c>
      <c r="S5" s="9" t="s">
        <v>64</v>
      </c>
      <c r="T5" s="9" t="s">
        <v>199</v>
      </c>
      <c r="U5" s="9" t="s">
        <v>66</v>
      </c>
      <c r="V5" s="9" t="s">
        <v>67</v>
      </c>
      <c r="W5" s="9" t="s">
        <v>68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8" t="s">
        <v>57</v>
      </c>
      <c r="K6" s="139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66" t="s">
        <v>57</v>
      </c>
      <c r="K7" s="66" t="s">
        <v>255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68" t="s">
        <v>256</v>
      </c>
      <c r="B9" s="68" t="s">
        <v>257</v>
      </c>
      <c r="C9" s="68" t="s">
        <v>258</v>
      </c>
      <c r="D9" s="68" t="s">
        <v>70</v>
      </c>
      <c r="E9" s="68" t="s">
        <v>107</v>
      </c>
      <c r="F9" s="68" t="s">
        <v>108</v>
      </c>
      <c r="G9" s="68" t="s">
        <v>231</v>
      </c>
      <c r="H9" s="68" t="s">
        <v>232</v>
      </c>
      <c r="I9" s="77">
        <v>14385</v>
      </c>
      <c r="J9" s="77"/>
      <c r="K9" s="77"/>
      <c r="L9" s="77"/>
      <c r="M9" s="77"/>
      <c r="N9" s="77">
        <v>14385</v>
      </c>
      <c r="O9" s="77"/>
      <c r="P9" s="77"/>
      <c r="Q9" s="77"/>
      <c r="R9" s="77"/>
      <c r="S9" s="77"/>
      <c r="T9" s="77"/>
      <c r="U9" s="77"/>
      <c r="V9" s="77"/>
      <c r="W9" s="77"/>
    </row>
    <row r="10" ht="21.75" customHeight="1" spans="1:23">
      <c r="A10" s="68" t="s">
        <v>256</v>
      </c>
      <c r="B10" s="68" t="s">
        <v>259</v>
      </c>
      <c r="C10" s="68" t="s">
        <v>260</v>
      </c>
      <c r="D10" s="68" t="s">
        <v>70</v>
      </c>
      <c r="E10" s="68" t="s">
        <v>101</v>
      </c>
      <c r="F10" s="68" t="s">
        <v>102</v>
      </c>
      <c r="G10" s="68" t="s">
        <v>231</v>
      </c>
      <c r="H10" s="68" t="s">
        <v>232</v>
      </c>
      <c r="I10" s="77">
        <v>95000</v>
      </c>
      <c r="J10" s="77"/>
      <c r="K10" s="77"/>
      <c r="L10" s="77"/>
      <c r="M10" s="77"/>
      <c r="N10" s="77">
        <v>95000</v>
      </c>
      <c r="O10" s="77"/>
      <c r="P10" s="77"/>
      <c r="Q10" s="77"/>
      <c r="R10" s="77"/>
      <c r="S10" s="77"/>
      <c r="T10" s="77"/>
      <c r="U10" s="77"/>
      <c r="V10" s="77"/>
      <c r="W10" s="77"/>
    </row>
    <row r="11" ht="21.75" customHeight="1" spans="1:23">
      <c r="A11" s="68" t="s">
        <v>256</v>
      </c>
      <c r="B11" s="68" t="s">
        <v>259</v>
      </c>
      <c r="C11" s="68" t="s">
        <v>260</v>
      </c>
      <c r="D11" s="68" t="s">
        <v>70</v>
      </c>
      <c r="E11" s="68" t="s">
        <v>101</v>
      </c>
      <c r="F11" s="68" t="s">
        <v>102</v>
      </c>
      <c r="G11" s="68" t="s">
        <v>231</v>
      </c>
      <c r="H11" s="68" t="s">
        <v>232</v>
      </c>
      <c r="I11" s="77">
        <v>387824.88</v>
      </c>
      <c r="J11" s="77"/>
      <c r="K11" s="77"/>
      <c r="L11" s="77"/>
      <c r="M11" s="77"/>
      <c r="N11" s="77">
        <v>387824.88</v>
      </c>
      <c r="O11" s="77"/>
      <c r="P11" s="77"/>
      <c r="Q11" s="77"/>
      <c r="R11" s="77"/>
      <c r="S11" s="77"/>
      <c r="T11" s="77"/>
      <c r="U11" s="77"/>
      <c r="V11" s="77"/>
      <c r="W11" s="77"/>
    </row>
    <row r="12" ht="21.75" customHeight="1" spans="1:23">
      <c r="A12" s="68" t="s">
        <v>256</v>
      </c>
      <c r="B12" s="68" t="s">
        <v>259</v>
      </c>
      <c r="C12" s="68" t="s">
        <v>260</v>
      </c>
      <c r="D12" s="68" t="s">
        <v>70</v>
      </c>
      <c r="E12" s="68" t="s">
        <v>101</v>
      </c>
      <c r="F12" s="68" t="s">
        <v>102</v>
      </c>
      <c r="G12" s="68" t="s">
        <v>261</v>
      </c>
      <c r="H12" s="68" t="s">
        <v>262</v>
      </c>
      <c r="I12" s="77">
        <v>35552.45</v>
      </c>
      <c r="J12" s="77"/>
      <c r="K12" s="77"/>
      <c r="L12" s="77"/>
      <c r="M12" s="77"/>
      <c r="N12" s="77">
        <v>35552.45</v>
      </c>
      <c r="O12" s="77"/>
      <c r="P12" s="77"/>
      <c r="Q12" s="77"/>
      <c r="R12" s="77"/>
      <c r="S12" s="77"/>
      <c r="T12" s="77"/>
      <c r="U12" s="77"/>
      <c r="V12" s="77"/>
      <c r="W12" s="77"/>
    </row>
    <row r="13" ht="21.75" customHeight="1" spans="1:23">
      <c r="A13" s="68" t="s">
        <v>256</v>
      </c>
      <c r="B13" s="68" t="s">
        <v>259</v>
      </c>
      <c r="C13" s="68" t="s">
        <v>260</v>
      </c>
      <c r="D13" s="68" t="s">
        <v>70</v>
      </c>
      <c r="E13" s="68" t="s">
        <v>101</v>
      </c>
      <c r="F13" s="68" t="s">
        <v>102</v>
      </c>
      <c r="G13" s="68" t="s">
        <v>261</v>
      </c>
      <c r="H13" s="68" t="s">
        <v>262</v>
      </c>
      <c r="I13" s="77">
        <v>2000</v>
      </c>
      <c r="J13" s="77"/>
      <c r="K13" s="77"/>
      <c r="L13" s="77"/>
      <c r="M13" s="77"/>
      <c r="N13" s="77">
        <v>2000</v>
      </c>
      <c r="O13" s="77"/>
      <c r="P13" s="77"/>
      <c r="Q13" s="77"/>
      <c r="R13" s="77"/>
      <c r="S13" s="77"/>
      <c r="T13" s="77"/>
      <c r="U13" s="77"/>
      <c r="V13" s="77"/>
      <c r="W13" s="77"/>
    </row>
    <row r="14" ht="21.75" customHeight="1" spans="1:23">
      <c r="A14" s="68" t="s">
        <v>256</v>
      </c>
      <c r="B14" s="68" t="s">
        <v>263</v>
      </c>
      <c r="C14" s="68" t="s">
        <v>264</v>
      </c>
      <c r="D14" s="68" t="s">
        <v>70</v>
      </c>
      <c r="E14" s="68" t="s">
        <v>107</v>
      </c>
      <c r="F14" s="68" t="s">
        <v>108</v>
      </c>
      <c r="G14" s="68" t="s">
        <v>231</v>
      </c>
      <c r="H14" s="68" t="s">
        <v>232</v>
      </c>
      <c r="I14" s="77">
        <v>720</v>
      </c>
      <c r="J14" s="77"/>
      <c r="K14" s="77"/>
      <c r="L14" s="77"/>
      <c r="M14" s="77"/>
      <c r="N14" s="77">
        <v>720</v>
      </c>
      <c r="O14" s="77"/>
      <c r="P14" s="77"/>
      <c r="Q14" s="77"/>
      <c r="R14" s="77"/>
      <c r="S14" s="77"/>
      <c r="T14" s="77"/>
      <c r="U14" s="77"/>
      <c r="V14" s="77"/>
      <c r="W14" s="77"/>
    </row>
    <row r="15" ht="21.75" customHeight="1" spans="1:23">
      <c r="A15" s="68" t="s">
        <v>256</v>
      </c>
      <c r="B15" s="68" t="s">
        <v>265</v>
      </c>
      <c r="C15" s="68" t="s">
        <v>266</v>
      </c>
      <c r="D15" s="68" t="s">
        <v>70</v>
      </c>
      <c r="E15" s="68" t="s">
        <v>107</v>
      </c>
      <c r="F15" s="68" t="s">
        <v>108</v>
      </c>
      <c r="G15" s="68" t="s">
        <v>231</v>
      </c>
      <c r="H15" s="68" t="s">
        <v>232</v>
      </c>
      <c r="I15" s="77">
        <v>576</v>
      </c>
      <c r="J15" s="77"/>
      <c r="K15" s="77"/>
      <c r="L15" s="77"/>
      <c r="M15" s="77"/>
      <c r="N15" s="77">
        <v>576</v>
      </c>
      <c r="O15" s="77"/>
      <c r="P15" s="77"/>
      <c r="Q15" s="77"/>
      <c r="R15" s="77"/>
      <c r="S15" s="77"/>
      <c r="T15" s="77"/>
      <c r="U15" s="77"/>
      <c r="V15" s="77"/>
      <c r="W15" s="77"/>
    </row>
    <row r="16" ht="21.75" customHeight="1" spans="1:23">
      <c r="A16" s="68" t="s">
        <v>256</v>
      </c>
      <c r="B16" s="68" t="s">
        <v>267</v>
      </c>
      <c r="C16" s="68" t="s">
        <v>268</v>
      </c>
      <c r="D16" s="68" t="s">
        <v>70</v>
      </c>
      <c r="E16" s="68" t="s">
        <v>107</v>
      </c>
      <c r="F16" s="68" t="s">
        <v>108</v>
      </c>
      <c r="G16" s="68" t="s">
        <v>231</v>
      </c>
      <c r="H16" s="68" t="s">
        <v>232</v>
      </c>
      <c r="I16" s="77">
        <v>96</v>
      </c>
      <c r="J16" s="77"/>
      <c r="K16" s="77"/>
      <c r="L16" s="77"/>
      <c r="M16" s="77"/>
      <c r="N16" s="77">
        <v>96</v>
      </c>
      <c r="O16" s="77"/>
      <c r="P16" s="77"/>
      <c r="Q16" s="77"/>
      <c r="R16" s="77"/>
      <c r="S16" s="77"/>
      <c r="T16" s="77"/>
      <c r="U16" s="77"/>
      <c r="V16" s="77"/>
      <c r="W16" s="77"/>
    </row>
    <row r="17" ht="21.75" customHeight="1" spans="1:23">
      <c r="A17" s="68" t="s">
        <v>256</v>
      </c>
      <c r="B17" s="68" t="s">
        <v>269</v>
      </c>
      <c r="C17" s="68" t="s">
        <v>270</v>
      </c>
      <c r="D17" s="68" t="s">
        <v>70</v>
      </c>
      <c r="E17" s="68" t="s">
        <v>107</v>
      </c>
      <c r="F17" s="68" t="s">
        <v>108</v>
      </c>
      <c r="G17" s="68" t="s">
        <v>231</v>
      </c>
      <c r="H17" s="68" t="s">
        <v>232</v>
      </c>
      <c r="I17" s="77">
        <v>2400</v>
      </c>
      <c r="J17" s="77"/>
      <c r="K17" s="77"/>
      <c r="L17" s="77"/>
      <c r="M17" s="77"/>
      <c r="N17" s="77">
        <v>2400</v>
      </c>
      <c r="O17" s="77"/>
      <c r="P17" s="77"/>
      <c r="Q17" s="77"/>
      <c r="R17" s="77"/>
      <c r="S17" s="77"/>
      <c r="T17" s="77"/>
      <c r="U17" s="77"/>
      <c r="V17" s="77"/>
      <c r="W17" s="77"/>
    </row>
    <row r="18" ht="21.75" customHeight="1" spans="1:23">
      <c r="A18" s="68" t="s">
        <v>256</v>
      </c>
      <c r="B18" s="68" t="s">
        <v>271</v>
      </c>
      <c r="C18" s="68" t="s">
        <v>272</v>
      </c>
      <c r="D18" s="68" t="s">
        <v>70</v>
      </c>
      <c r="E18" s="68" t="s">
        <v>107</v>
      </c>
      <c r="F18" s="68" t="s">
        <v>108</v>
      </c>
      <c r="G18" s="68" t="s">
        <v>231</v>
      </c>
      <c r="H18" s="68" t="s">
        <v>232</v>
      </c>
      <c r="I18" s="77">
        <v>120</v>
      </c>
      <c r="J18" s="77"/>
      <c r="K18" s="77"/>
      <c r="L18" s="77"/>
      <c r="M18" s="77"/>
      <c r="N18" s="77">
        <v>120</v>
      </c>
      <c r="O18" s="77"/>
      <c r="P18" s="77"/>
      <c r="Q18" s="77"/>
      <c r="R18" s="77"/>
      <c r="S18" s="77"/>
      <c r="T18" s="77"/>
      <c r="U18" s="77"/>
      <c r="V18" s="77"/>
      <c r="W18" s="77"/>
    </row>
    <row r="19" ht="21.75" customHeight="1" spans="1:23">
      <c r="A19" s="68" t="s">
        <v>273</v>
      </c>
      <c r="B19" s="68" t="s">
        <v>274</v>
      </c>
      <c r="C19" s="68" t="s">
        <v>275</v>
      </c>
      <c r="D19" s="68" t="s">
        <v>70</v>
      </c>
      <c r="E19" s="68" t="s">
        <v>101</v>
      </c>
      <c r="F19" s="68" t="s">
        <v>102</v>
      </c>
      <c r="G19" s="68" t="s">
        <v>231</v>
      </c>
      <c r="H19" s="68" t="s">
        <v>232</v>
      </c>
      <c r="I19" s="77">
        <v>64144</v>
      </c>
      <c r="J19" s="77"/>
      <c r="K19" s="77"/>
      <c r="L19" s="77"/>
      <c r="M19" s="77"/>
      <c r="N19" s="77">
        <v>64144</v>
      </c>
      <c r="O19" s="77"/>
      <c r="P19" s="77"/>
      <c r="Q19" s="77"/>
      <c r="R19" s="77"/>
      <c r="S19" s="77"/>
      <c r="T19" s="77"/>
      <c r="U19" s="77"/>
      <c r="V19" s="77"/>
      <c r="W19" s="77"/>
    </row>
    <row r="20" ht="21.75" customHeight="1" spans="1:23">
      <c r="A20" s="68" t="s">
        <v>273</v>
      </c>
      <c r="B20" s="68" t="s">
        <v>276</v>
      </c>
      <c r="C20" s="68" t="s">
        <v>277</v>
      </c>
      <c r="D20" s="68" t="s">
        <v>70</v>
      </c>
      <c r="E20" s="68" t="s">
        <v>103</v>
      </c>
      <c r="F20" s="68" t="s">
        <v>104</v>
      </c>
      <c r="G20" s="68" t="s">
        <v>278</v>
      </c>
      <c r="H20" s="68" t="s">
        <v>279</v>
      </c>
      <c r="I20" s="77">
        <v>144500</v>
      </c>
      <c r="J20" s="77">
        <v>144500</v>
      </c>
      <c r="K20" s="77">
        <v>144500</v>
      </c>
      <c r="L20" s="77"/>
      <c r="M20" s="77"/>
      <c r="N20" s="77"/>
      <c r="O20" s="77"/>
      <c r="P20" s="77"/>
      <c r="Q20" s="77"/>
      <c r="R20" s="77"/>
      <c r="S20" s="77"/>
      <c r="T20" s="77"/>
      <c r="U20" s="77"/>
      <c r="V20" s="77"/>
      <c r="W20" s="77"/>
    </row>
    <row r="21" ht="21.75" customHeight="1" spans="1:23">
      <c r="A21" s="68" t="s">
        <v>273</v>
      </c>
      <c r="B21" s="68" t="s">
        <v>280</v>
      </c>
      <c r="C21" s="68" t="s">
        <v>281</v>
      </c>
      <c r="D21" s="68" t="s">
        <v>70</v>
      </c>
      <c r="E21" s="68" t="s">
        <v>103</v>
      </c>
      <c r="F21" s="68" t="s">
        <v>104</v>
      </c>
      <c r="G21" s="68" t="s">
        <v>231</v>
      </c>
      <c r="H21" s="68" t="s">
        <v>232</v>
      </c>
      <c r="I21" s="77">
        <v>137494</v>
      </c>
      <c r="J21" s="77">
        <v>137494</v>
      </c>
      <c r="K21" s="77">
        <v>137494</v>
      </c>
      <c r="L21" s="77"/>
      <c r="M21" s="77"/>
      <c r="N21" s="77"/>
      <c r="O21" s="77"/>
      <c r="P21" s="77"/>
      <c r="Q21" s="77"/>
      <c r="R21" s="77"/>
      <c r="S21" s="77"/>
      <c r="T21" s="77"/>
      <c r="U21" s="77"/>
      <c r="V21" s="77"/>
      <c r="W21" s="77"/>
    </row>
    <row r="22" ht="21.75" customHeight="1" spans="1:23">
      <c r="A22" s="68" t="s">
        <v>273</v>
      </c>
      <c r="B22" s="68" t="s">
        <v>282</v>
      </c>
      <c r="C22" s="68" t="s">
        <v>283</v>
      </c>
      <c r="D22" s="68" t="s">
        <v>70</v>
      </c>
      <c r="E22" s="68" t="s">
        <v>103</v>
      </c>
      <c r="F22" s="68" t="s">
        <v>104</v>
      </c>
      <c r="G22" s="68" t="s">
        <v>231</v>
      </c>
      <c r="H22" s="68" t="s">
        <v>232</v>
      </c>
      <c r="I22" s="77">
        <v>250581</v>
      </c>
      <c r="J22" s="77"/>
      <c r="K22" s="77"/>
      <c r="L22" s="77"/>
      <c r="M22" s="77"/>
      <c r="N22" s="77"/>
      <c r="O22" s="77"/>
      <c r="P22" s="77"/>
      <c r="Q22" s="77"/>
      <c r="R22" s="77">
        <v>250581</v>
      </c>
      <c r="S22" s="77"/>
      <c r="T22" s="77"/>
      <c r="U22" s="77"/>
      <c r="V22" s="77"/>
      <c r="W22" s="77">
        <v>250581</v>
      </c>
    </row>
    <row r="23" ht="18.75" customHeight="1" spans="1:23">
      <c r="A23" s="32" t="s">
        <v>173</v>
      </c>
      <c r="B23" s="33"/>
      <c r="C23" s="33"/>
      <c r="D23" s="33"/>
      <c r="E23" s="33"/>
      <c r="F23" s="33"/>
      <c r="G23" s="33"/>
      <c r="H23" s="34"/>
      <c r="I23" s="77">
        <v>1135393.33</v>
      </c>
      <c r="J23" s="77">
        <v>281994</v>
      </c>
      <c r="K23" s="77">
        <v>281994</v>
      </c>
      <c r="L23" s="77"/>
      <c r="M23" s="77"/>
      <c r="N23" s="77">
        <v>602818.33</v>
      </c>
      <c r="O23" s="77"/>
      <c r="P23" s="77"/>
      <c r="Q23" s="77"/>
      <c r="R23" s="77">
        <v>250581</v>
      </c>
      <c r="S23" s="77"/>
      <c r="T23" s="77"/>
      <c r="U23" s="77"/>
      <c r="V23" s="77"/>
      <c r="W23" s="77">
        <v>250581</v>
      </c>
    </row>
  </sheetData>
  <mergeCells count="28">
    <mergeCell ref="A2:W2"/>
    <mergeCell ref="A3:H3"/>
    <mergeCell ref="J4:M4"/>
    <mergeCell ref="N4:P4"/>
    <mergeCell ref="R4:W4"/>
    <mergeCell ref="A23:H2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6875" right="0.36875" top="0.559027777777778" bottom="0.559027777777778" header="0.479166666666667" footer="0.479166666666667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23"/>
  <sheetViews>
    <sheetView showZeros="0" topLeftCell="B1" workbookViewId="0">
      <selection activeCell="C29" sqref="C29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284</v>
      </c>
    </row>
    <row r="2" ht="39.75" customHeight="1" spans="1:10">
      <c r="A2" s="64" t="str">
        <f>"2026"&amp;"年部门项目支出绩效目标表"</f>
        <v>2026年部门项目支出绩效目标表</v>
      </c>
      <c r="B2" s="3"/>
      <c r="C2" s="3"/>
      <c r="D2" s="3"/>
      <c r="E2" s="3"/>
      <c r="F2" s="65"/>
      <c r="G2" s="3"/>
      <c r="H2" s="65"/>
      <c r="I2" s="65"/>
      <c r="J2" s="3"/>
    </row>
    <row r="3" ht="17.25" customHeight="1" spans="1:1">
      <c r="A3" s="4" t="str">
        <f>"单位名称："&amp;"昆明市盘龙区金星小学"</f>
        <v>单位名称：昆明市盘龙区金星小学</v>
      </c>
    </row>
    <row r="4" ht="44.25" customHeight="1" spans="1:10">
      <c r="A4" s="66" t="s">
        <v>186</v>
      </c>
      <c r="B4" s="66" t="s">
        <v>285</v>
      </c>
      <c r="C4" s="66" t="s">
        <v>286</v>
      </c>
      <c r="D4" s="66" t="s">
        <v>287</v>
      </c>
      <c r="E4" s="66" t="s">
        <v>288</v>
      </c>
      <c r="F4" s="67" t="s">
        <v>289</v>
      </c>
      <c r="G4" s="66" t="s">
        <v>290</v>
      </c>
      <c r="H4" s="67" t="s">
        <v>291</v>
      </c>
      <c r="I4" s="67" t="s">
        <v>292</v>
      </c>
      <c r="J4" s="66" t="s">
        <v>293</v>
      </c>
    </row>
    <row r="5" ht="18.75" customHeight="1" spans="1:10">
      <c r="A5" s="131">
        <v>1</v>
      </c>
      <c r="B5" s="131">
        <v>2</v>
      </c>
      <c r="C5" s="131">
        <v>3</v>
      </c>
      <c r="D5" s="131">
        <v>4</v>
      </c>
      <c r="E5" s="131">
        <v>5</v>
      </c>
      <c r="F5" s="36">
        <v>6</v>
      </c>
      <c r="G5" s="131">
        <v>7</v>
      </c>
      <c r="H5" s="36">
        <v>8</v>
      </c>
      <c r="I5" s="36">
        <v>9</v>
      </c>
      <c r="J5" s="131">
        <v>10</v>
      </c>
    </row>
    <row r="6" ht="42" customHeight="1" spans="1:10">
      <c r="A6" s="29" t="s">
        <v>70</v>
      </c>
      <c r="B6" s="68"/>
      <c r="C6" s="68"/>
      <c r="D6" s="68"/>
      <c r="E6" s="54"/>
      <c r="F6" s="69"/>
      <c r="G6" s="54"/>
      <c r="H6" s="69"/>
      <c r="I6" s="69"/>
      <c r="J6" s="54"/>
    </row>
    <row r="7" s="130" customFormat="1" ht="42" customHeight="1" spans="1:10">
      <c r="A7" s="132" t="s">
        <v>281</v>
      </c>
      <c r="B7" s="133" t="s">
        <v>294</v>
      </c>
      <c r="C7" s="133" t="s">
        <v>295</v>
      </c>
      <c r="D7" s="133" t="s">
        <v>296</v>
      </c>
      <c r="E7" s="134" t="s">
        <v>297</v>
      </c>
      <c r="F7" s="133" t="s">
        <v>298</v>
      </c>
      <c r="G7" s="134" t="s">
        <v>299</v>
      </c>
      <c r="H7" s="133" t="s">
        <v>300</v>
      </c>
      <c r="I7" s="133" t="s">
        <v>301</v>
      </c>
      <c r="J7" s="134" t="s">
        <v>302</v>
      </c>
    </row>
    <row r="8" s="130" customFormat="1" ht="42" customHeight="1" spans="1:10">
      <c r="A8" s="132"/>
      <c r="B8" s="133" t="s">
        <v>303</v>
      </c>
      <c r="C8" s="133" t="s">
        <v>295</v>
      </c>
      <c r="D8" s="133" t="s">
        <v>304</v>
      </c>
      <c r="E8" s="134" t="s">
        <v>305</v>
      </c>
      <c r="F8" s="133" t="s">
        <v>298</v>
      </c>
      <c r="G8" s="134" t="s">
        <v>299</v>
      </c>
      <c r="H8" s="133" t="s">
        <v>300</v>
      </c>
      <c r="I8" s="133" t="s">
        <v>301</v>
      </c>
      <c r="J8" s="134" t="s">
        <v>306</v>
      </c>
    </row>
    <row r="9" s="130" customFormat="1" ht="42" customHeight="1" spans="1:10">
      <c r="A9" s="132"/>
      <c r="B9" s="133" t="s">
        <v>303</v>
      </c>
      <c r="C9" s="133" t="s">
        <v>307</v>
      </c>
      <c r="D9" s="133" t="s">
        <v>308</v>
      </c>
      <c r="E9" s="134" t="s">
        <v>309</v>
      </c>
      <c r="F9" s="133" t="s">
        <v>310</v>
      </c>
      <c r="G9" s="134" t="s">
        <v>311</v>
      </c>
      <c r="H9" s="133" t="s">
        <v>300</v>
      </c>
      <c r="I9" s="133" t="s">
        <v>301</v>
      </c>
      <c r="J9" s="134" t="s">
        <v>312</v>
      </c>
    </row>
    <row r="10" s="130" customFormat="1" ht="42" customHeight="1" spans="1:10">
      <c r="A10" s="132"/>
      <c r="B10" s="133" t="s">
        <v>303</v>
      </c>
      <c r="C10" s="133" t="s">
        <v>307</v>
      </c>
      <c r="D10" s="133" t="s">
        <v>313</v>
      </c>
      <c r="E10" s="134" t="s">
        <v>314</v>
      </c>
      <c r="F10" s="133" t="s">
        <v>298</v>
      </c>
      <c r="G10" s="134" t="s">
        <v>93</v>
      </c>
      <c r="H10" s="133" t="s">
        <v>315</v>
      </c>
      <c r="I10" s="133" t="s">
        <v>301</v>
      </c>
      <c r="J10" s="134" t="s">
        <v>316</v>
      </c>
    </row>
    <row r="11" s="130" customFormat="1" ht="42" customHeight="1" spans="1:10">
      <c r="A11" s="132"/>
      <c r="B11" s="133" t="s">
        <v>303</v>
      </c>
      <c r="C11" s="133" t="s">
        <v>317</v>
      </c>
      <c r="D11" s="133" t="s">
        <v>318</v>
      </c>
      <c r="E11" s="134" t="s">
        <v>319</v>
      </c>
      <c r="F11" s="133" t="s">
        <v>320</v>
      </c>
      <c r="G11" s="134" t="s">
        <v>84</v>
      </c>
      <c r="H11" s="133" t="s">
        <v>300</v>
      </c>
      <c r="I11" s="133" t="s">
        <v>301</v>
      </c>
      <c r="J11" s="134" t="s">
        <v>321</v>
      </c>
    </row>
    <row r="12" s="130" customFormat="1" ht="42" customHeight="1" spans="1:10">
      <c r="A12" s="132" t="s">
        <v>277</v>
      </c>
      <c r="B12" s="133" t="s">
        <v>322</v>
      </c>
      <c r="C12" s="133" t="s">
        <v>295</v>
      </c>
      <c r="D12" s="133" t="s">
        <v>296</v>
      </c>
      <c r="E12" s="134" t="s">
        <v>323</v>
      </c>
      <c r="F12" s="133" t="s">
        <v>310</v>
      </c>
      <c r="G12" s="134" t="s">
        <v>324</v>
      </c>
      <c r="H12" s="133" t="s">
        <v>300</v>
      </c>
      <c r="I12" s="133" t="s">
        <v>325</v>
      </c>
      <c r="J12" s="134" t="s">
        <v>326</v>
      </c>
    </row>
    <row r="13" s="130" customFormat="1" ht="42" customHeight="1" spans="1:10">
      <c r="A13" s="132"/>
      <c r="B13" s="133" t="s">
        <v>327</v>
      </c>
      <c r="C13" s="133" t="s">
        <v>295</v>
      </c>
      <c r="D13" s="133" t="s">
        <v>304</v>
      </c>
      <c r="E13" s="134" t="s">
        <v>328</v>
      </c>
      <c r="F13" s="133" t="s">
        <v>320</v>
      </c>
      <c r="G13" s="134" t="s">
        <v>329</v>
      </c>
      <c r="H13" s="133" t="s">
        <v>330</v>
      </c>
      <c r="I13" s="133" t="s">
        <v>301</v>
      </c>
      <c r="J13" s="134" t="s">
        <v>331</v>
      </c>
    </row>
    <row r="14" s="130" customFormat="1" ht="42" customHeight="1" spans="1:10">
      <c r="A14" s="132"/>
      <c r="B14" s="133" t="s">
        <v>327</v>
      </c>
      <c r="C14" s="133" t="s">
        <v>307</v>
      </c>
      <c r="D14" s="133" t="s">
        <v>308</v>
      </c>
      <c r="E14" s="134" t="s">
        <v>332</v>
      </c>
      <c r="F14" s="133" t="s">
        <v>320</v>
      </c>
      <c r="G14" s="134" t="s">
        <v>91</v>
      </c>
      <c r="H14" s="133" t="s">
        <v>300</v>
      </c>
      <c r="I14" s="133" t="s">
        <v>301</v>
      </c>
      <c r="J14" s="134" t="s">
        <v>333</v>
      </c>
    </row>
    <row r="15" s="130" customFormat="1" ht="42" customHeight="1" spans="1:10">
      <c r="A15" s="132"/>
      <c r="B15" s="133" t="s">
        <v>327</v>
      </c>
      <c r="C15" s="133" t="s">
        <v>307</v>
      </c>
      <c r="D15" s="133" t="s">
        <v>308</v>
      </c>
      <c r="E15" s="134" t="s">
        <v>334</v>
      </c>
      <c r="F15" s="133" t="s">
        <v>310</v>
      </c>
      <c r="G15" s="134" t="s">
        <v>335</v>
      </c>
      <c r="H15" s="133" t="s">
        <v>300</v>
      </c>
      <c r="I15" s="133" t="s">
        <v>325</v>
      </c>
      <c r="J15" s="134" t="s">
        <v>336</v>
      </c>
    </row>
    <row r="16" s="130" customFormat="1" ht="42" customHeight="1" spans="1:10">
      <c r="A16" s="132"/>
      <c r="B16" s="133" t="s">
        <v>327</v>
      </c>
      <c r="C16" s="133" t="s">
        <v>337</v>
      </c>
      <c r="D16" s="133" t="s">
        <v>338</v>
      </c>
      <c r="E16" s="134" t="s">
        <v>339</v>
      </c>
      <c r="F16" s="133" t="s">
        <v>310</v>
      </c>
      <c r="G16" s="134" t="s">
        <v>340</v>
      </c>
      <c r="H16" s="133" t="s">
        <v>300</v>
      </c>
      <c r="I16" s="133" t="s">
        <v>301</v>
      </c>
      <c r="J16" s="134" t="s">
        <v>341</v>
      </c>
    </row>
    <row r="17" s="130" customFormat="1" ht="42" customHeight="1" spans="1:10">
      <c r="A17" s="132" t="s">
        <v>283</v>
      </c>
      <c r="B17" s="133" t="s">
        <v>342</v>
      </c>
      <c r="C17" s="133" t="s">
        <v>295</v>
      </c>
      <c r="D17" s="133" t="s">
        <v>343</v>
      </c>
      <c r="E17" s="134" t="s">
        <v>344</v>
      </c>
      <c r="F17" s="133" t="s">
        <v>310</v>
      </c>
      <c r="G17" s="134" t="s">
        <v>345</v>
      </c>
      <c r="H17" s="133" t="s">
        <v>300</v>
      </c>
      <c r="I17" s="133" t="s">
        <v>301</v>
      </c>
      <c r="J17" s="134" t="s">
        <v>346</v>
      </c>
    </row>
    <row r="18" s="130" customFormat="1" ht="42" customHeight="1" spans="1:10">
      <c r="A18" s="132"/>
      <c r="B18" s="133" t="s">
        <v>347</v>
      </c>
      <c r="C18" s="133" t="s">
        <v>295</v>
      </c>
      <c r="D18" s="133" t="s">
        <v>296</v>
      </c>
      <c r="E18" s="134" t="s">
        <v>348</v>
      </c>
      <c r="F18" s="133" t="s">
        <v>298</v>
      </c>
      <c r="G18" s="134" t="s">
        <v>299</v>
      </c>
      <c r="H18" s="133" t="s">
        <v>300</v>
      </c>
      <c r="I18" s="133" t="s">
        <v>301</v>
      </c>
      <c r="J18" s="134" t="s">
        <v>349</v>
      </c>
    </row>
    <row r="19" s="130" customFormat="1" ht="42" customHeight="1" spans="1:10">
      <c r="A19" s="132"/>
      <c r="B19" s="133" t="s">
        <v>347</v>
      </c>
      <c r="C19" s="133" t="s">
        <v>295</v>
      </c>
      <c r="D19" s="133" t="s">
        <v>296</v>
      </c>
      <c r="E19" s="134" t="s">
        <v>350</v>
      </c>
      <c r="F19" s="133" t="s">
        <v>310</v>
      </c>
      <c r="G19" s="134" t="s">
        <v>324</v>
      </c>
      <c r="H19" s="133" t="s">
        <v>300</v>
      </c>
      <c r="I19" s="133" t="s">
        <v>301</v>
      </c>
      <c r="J19" s="134" t="s">
        <v>351</v>
      </c>
    </row>
    <row r="20" s="130" customFormat="1" ht="42" customHeight="1" spans="1:10">
      <c r="A20" s="132"/>
      <c r="B20" s="133" t="s">
        <v>347</v>
      </c>
      <c r="C20" s="133" t="s">
        <v>295</v>
      </c>
      <c r="D20" s="133" t="s">
        <v>304</v>
      </c>
      <c r="E20" s="134" t="s">
        <v>352</v>
      </c>
      <c r="F20" s="133" t="s">
        <v>353</v>
      </c>
      <c r="G20" s="134" t="s">
        <v>354</v>
      </c>
      <c r="H20" s="133" t="s">
        <v>315</v>
      </c>
      <c r="I20" s="133" t="s">
        <v>301</v>
      </c>
      <c r="J20" s="134" t="s">
        <v>355</v>
      </c>
    </row>
    <row r="21" s="130" customFormat="1" ht="42" customHeight="1" spans="1:10">
      <c r="A21" s="132"/>
      <c r="B21" s="133" t="s">
        <v>347</v>
      </c>
      <c r="C21" s="133" t="s">
        <v>295</v>
      </c>
      <c r="D21" s="133" t="s">
        <v>304</v>
      </c>
      <c r="E21" s="134" t="s">
        <v>356</v>
      </c>
      <c r="F21" s="133" t="s">
        <v>298</v>
      </c>
      <c r="G21" s="134" t="s">
        <v>299</v>
      </c>
      <c r="H21" s="133" t="s">
        <v>300</v>
      </c>
      <c r="I21" s="133" t="s">
        <v>301</v>
      </c>
      <c r="J21" s="134" t="s">
        <v>357</v>
      </c>
    </row>
    <row r="22" s="130" customFormat="1" ht="42" customHeight="1" spans="1:10">
      <c r="A22" s="132"/>
      <c r="B22" s="133" t="s">
        <v>347</v>
      </c>
      <c r="C22" s="133" t="s">
        <v>307</v>
      </c>
      <c r="D22" s="133" t="s">
        <v>308</v>
      </c>
      <c r="E22" s="134" t="s">
        <v>358</v>
      </c>
      <c r="F22" s="133" t="s">
        <v>310</v>
      </c>
      <c r="G22" s="134" t="s">
        <v>359</v>
      </c>
      <c r="H22" s="133" t="s">
        <v>300</v>
      </c>
      <c r="I22" s="133" t="s">
        <v>301</v>
      </c>
      <c r="J22" s="134" t="s">
        <v>360</v>
      </c>
    </row>
    <row r="23" s="130" customFormat="1" ht="42" customHeight="1" spans="1:10">
      <c r="A23" s="132"/>
      <c r="B23" s="133" t="s">
        <v>347</v>
      </c>
      <c r="C23" s="133" t="s">
        <v>337</v>
      </c>
      <c r="D23" s="133" t="s">
        <v>338</v>
      </c>
      <c r="E23" s="134" t="s">
        <v>339</v>
      </c>
      <c r="F23" s="133" t="s">
        <v>310</v>
      </c>
      <c r="G23" s="134" t="s">
        <v>340</v>
      </c>
      <c r="H23" s="133" t="s">
        <v>300</v>
      </c>
      <c r="I23" s="133" t="s">
        <v>301</v>
      </c>
      <c r="J23" s="134" t="s">
        <v>361</v>
      </c>
    </row>
  </sheetData>
  <mergeCells count="8">
    <mergeCell ref="A2:J2"/>
    <mergeCell ref="A3:H3"/>
    <mergeCell ref="A7:A11"/>
    <mergeCell ref="A12:A16"/>
    <mergeCell ref="A17:A23"/>
    <mergeCell ref="B7:B11"/>
    <mergeCell ref="B12:B16"/>
    <mergeCell ref="B17:B23"/>
  </mergeCells>
  <printOptions horizontalCentered="1"/>
  <pageMargins left="0.959027777777778" right="0.959027777777778" top="0.71875" bottom="0.71875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2026-03-13T02:38:00Z</dcterms:created>
  <dcterms:modified xsi:type="dcterms:W3CDTF">2026-03-24T07:44:24Z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2052-12.8.2.18205</vt:lpwstr>
  </property>
  <property fmtid="{D5CDD505-2E9C-101B-9397-08002B2CF9AE}" pid="3" name="ICV">
    <vt:lpwstr>C21598C2E5AF49148F81E71E0BDE099D_13</vt:lpwstr>
  </property>
</Properties>
</file>