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对下转移支付预算表09-1" sheetId="14" r:id="rId13"/>
    <sheet name="区对下转移支付绩效目标表09-2" sheetId="18"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<sst xmlns="http://schemas.openxmlformats.org/spreadsheetml/2006/main" count="1051" uniqueCount="429">
  <si>
    <t>附件3</t>
  </si>
  <si>
    <t>01-1表</t>
  </si>
  <si>
    <t>2026年财务收支预算总表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</si>
  <si>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</si>
  <si>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</si>
  <si>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</si>
  <si>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</si>
  <si>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</si>
  <si>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</si>
  <si>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</si>
  <si>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</si>
  <si>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</si>
  <si>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</si>
  <si>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</si>
  <si>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</si>
  <si>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</si>
  <si>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</si>
  <si>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</si>
  <si>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</si>
  <si>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</si>
  <si>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</si>
  <si>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</si>
  <si>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</si>
  <si>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</si>
  <si>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</si>
  <si>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</si>
  <si>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</si>
  <si>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</si>
  <si>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</si>
  <si>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</si>
  <si>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</si>
  <si>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</si>
  <si>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</si>
  <si>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</si>
  <si>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</si>
  <si>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</si>
  <si>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</si>
  <si>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</si>
  <si>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</si>
  <si>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</si>
  <si>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</si>
  <si>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</si>
  <si>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</si>
  <si>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</si>
  <si>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</si>
  <si>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</si>
  <si>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</si>
  <si>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</si>
  <si>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</si>
  <si>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</si>
  <si>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</si>
  <si>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</si>
  <si>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</si>
  <si>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</si>
  <si>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</si>
  <si>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</si>
  <si>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</si>
  <si>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</si>
  <si>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</si>
  <si>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</si>
  <si>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</si>
  <si>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</si>
  <si>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</si>
  <si>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</si>
  <si>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</si>
  <si>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</si>
  <si>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</si>
  <si>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</si>
  <si>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105051</t>
  </si>
  <si>
    <t>昆明市盘龙区落索坡小学</t>
  </si>
  <si>
    <t>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</si>
  <si>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</si>
  <si>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</si>
  <si>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</si>
  <si>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</si>
  <si>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</si>
  <si>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</si>
  <si>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</si>
  <si>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</si>
  <si>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</si>
  <si>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</si>
  <si>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</si>
  <si>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</si>
  <si>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</si>
  <si>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</si>
  <si>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</si>
  <si>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</si>
  <si>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</si>
  <si>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</si>
  <si>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</si>
  <si>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</si>
  <si>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</si>
  <si>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</si>
  <si>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</si>
  <si>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</si>
  <si>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</si>
  <si>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</si>
  <si>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</si>
  <si>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</si>
  <si>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</si>
  <si>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</si>
  <si>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</si>
  <si>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</si>
  <si>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</si>
  <si>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</si>
  <si>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</si>
  <si>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</si>
  <si>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</si>
  <si>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</si>
  <si>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</si>
  <si>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</si>
  <si>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</si>
  <si>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</si>
  <si>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</si>
  <si>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</si>
  <si>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</si>
  <si>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</si>
  <si>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</si>
  <si>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</si>
  <si>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</si>
  <si>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</si>
  <si>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</si>
  <si>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</si>
  <si>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</si>
  <si>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</si>
  <si>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</si>
  <si>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</si>
  <si>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</si>
  <si>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</si>
  <si>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</si>
  <si>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</si>
  <si>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</si>
  <si>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</si>
  <si>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</si>
  <si>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</si>
  <si>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</si>
  <si>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</si>
  <si>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</si>
  <si>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</si>
  <si>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</si>
  <si>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</si>
  <si>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</si>
  <si>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</si>
  <si>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</si>
  <si>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</si>
  <si>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</si>
  <si>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</si>
  <si>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</si>
  <si>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</si>
  <si>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</si>
  <si>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</si>
  <si>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</si>
  <si>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</si>
  <si>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</si>
  <si>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</si>
  <si>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</si>
  <si>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</si>
  <si>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</si>
  <si>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</si>
  <si>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</si>
  <si>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</si>
  <si>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</si>
  <si>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</si>
  <si>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</si>
  <si>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</si>
  <si>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</si>
  <si>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</si>
  <si>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</si>
  <si>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02-2表</t>
  </si>
  <si>
    <t>部门预算支出功能分类科目</t>
  </si>
  <si>
    <t>人员经费</t>
  </si>
  <si>
    <t>公用经费</t>
  </si>
  <si>
    <t>合  计</t>
  </si>
  <si>
    <r>
      <rPr>
        <sz val="10"/>
        <color rgb="FF000000"/>
        <rFont val="Arial"/>
        <charset val="134"/>
      </rPr>
      <t>03</t>
    </r>
    <r>
      <rPr>
        <sz val="10"/>
        <color rgb="FF000000"/>
        <rFont val="宋体"/>
        <charset val="134"/>
      </rPr>
      <t>表</t>
    </r>
  </si>
  <si>
    <t>“三公”经费合计</t>
  </si>
  <si>
    <t>因公出国（境）费</t>
  </si>
  <si>
    <t>公务用车购置及运行费</t>
  </si>
  <si>
    <t>公务接待费</t>
  </si>
  <si>
    <t>公务用车购置费</t>
  </si>
  <si>
    <t>公务用车运行费</t>
  </si>
  <si>
    <t>注：单位本年度无“三公”经费支出预算，此表为空。</t>
  </si>
  <si>
    <t>04表</t>
  </si>
  <si>
    <t>2026年部门基本支出预算表</t>
  </si>
  <si>
    <t>2023年部门基本支出预算表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</si>
  <si>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</si>
  <si>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</si>
  <si>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</si>
  <si>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</si>
  <si>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</si>
  <si>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</si>
  <si>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</si>
  <si>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</si>
  <si>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</si>
  <si>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</si>
  <si>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</si>
  <si>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离退休人员支出</t>
  </si>
  <si>
    <t>退休生活补助</t>
  </si>
  <si>
    <t>30305</t>
  </si>
  <si>
    <t>生活补助</t>
  </si>
  <si>
    <t>50901</t>
  </si>
  <si>
    <t>社会福利和救助</t>
  </si>
  <si>
    <t>离休费</t>
  </si>
  <si>
    <t>30301</t>
  </si>
  <si>
    <t>50905</t>
  </si>
  <si>
    <t>离退休费</t>
  </si>
  <si>
    <t>离休人员13个月工资</t>
  </si>
  <si>
    <t>工会经费</t>
  </si>
  <si>
    <t>事业工会经费</t>
  </si>
  <si>
    <t>30228</t>
  </si>
  <si>
    <t>50502</t>
  </si>
  <si>
    <t>商品和服务支出</t>
  </si>
  <si>
    <t>离退休工会活动经费</t>
  </si>
  <si>
    <t>30299</t>
  </si>
  <si>
    <t>其他商品和服务支出</t>
  </si>
  <si>
    <t>事业人员支出工资</t>
  </si>
  <si>
    <t>事业单位基本工资</t>
  </si>
  <si>
    <t>30101</t>
  </si>
  <si>
    <t>基本工资</t>
  </si>
  <si>
    <t>50501</t>
  </si>
  <si>
    <t>工资福利支出</t>
  </si>
  <si>
    <t>事业单位津贴补贴</t>
  </si>
  <si>
    <t>30102</t>
  </si>
  <si>
    <t>津贴补贴</t>
  </si>
  <si>
    <t>事业单位年终一次性奖金</t>
  </si>
  <si>
    <t>30103</t>
  </si>
  <si>
    <t>奖金</t>
  </si>
  <si>
    <t>奖励性绩效工资</t>
  </si>
  <si>
    <t>30107</t>
  </si>
  <si>
    <t>绩效工资</t>
  </si>
  <si>
    <t>基础性绩效工资</t>
  </si>
  <si>
    <t>一般公用经费</t>
  </si>
  <si>
    <t>义务教育生均公用经费（小学）</t>
  </si>
  <si>
    <t>30201</t>
  </si>
  <si>
    <t>办公费</t>
  </si>
  <si>
    <t>教育部门福利费</t>
  </si>
  <si>
    <t>教育部门工会活动经费</t>
  </si>
  <si>
    <t>离休特需费</t>
  </si>
  <si>
    <t>退休公用经费</t>
  </si>
  <si>
    <t>离休公用经费</t>
  </si>
  <si>
    <t>残疾人保障金</t>
  </si>
  <si>
    <t>30112</t>
  </si>
  <si>
    <t>其他社会保障缴费</t>
  </si>
  <si>
    <t>事业人员绩效奖励</t>
  </si>
  <si>
    <t>事业人员基础绩效奖</t>
  </si>
  <si>
    <t>事业单位政府综合考核工作目标奖</t>
  </si>
  <si>
    <t>绩效奖励（2017提高部分）</t>
  </si>
  <si>
    <t>30113</t>
  </si>
  <si>
    <t>社会保障缴费</t>
  </si>
  <si>
    <t>养老保险</t>
  </si>
  <si>
    <t>30108</t>
  </si>
  <si>
    <t>机关事业单位基本养老保险缴费</t>
  </si>
  <si>
    <t>基本医疗保险（事业）</t>
  </si>
  <si>
    <t>30110</t>
  </si>
  <si>
    <t>职工基本医疗保险缴费</t>
  </si>
  <si>
    <t>公务员医疗补助（退休）</t>
  </si>
  <si>
    <t>30111</t>
  </si>
  <si>
    <t>公务员医疗补助缴费</t>
  </si>
  <si>
    <t>公务员医疗补助（在职）</t>
  </si>
  <si>
    <t>事业人员失业保险</t>
  </si>
  <si>
    <t>重特病医疗统筹(事业)</t>
  </si>
  <si>
    <t>事业人员工伤保险</t>
  </si>
  <si>
    <t>事业退休重特病医疗统筹</t>
  </si>
  <si>
    <r>
      <rPr>
        <sz val="10"/>
        <color rgb="FF000000"/>
        <rFont val="Arial"/>
        <charset val="134"/>
      </rPr>
      <t>05-1</t>
    </r>
    <r>
      <rPr>
        <sz val="10"/>
        <color rgb="FF000000"/>
        <rFont val="宋体"/>
        <charset val="134"/>
      </rPr>
      <t>表</t>
    </r>
  </si>
  <si>
    <t>项目分类</t>
  </si>
  <si>
    <t>项目代码</t>
  </si>
  <si>
    <t>项目单位</t>
  </si>
  <si>
    <t>部门经济科目编码</t>
  </si>
  <si>
    <t>部门经济科目名称</t>
  </si>
  <si>
    <t>民生类</t>
  </si>
  <si>
    <t>530103251100004256731</t>
  </si>
  <si>
    <t>2025年城乡义务教育阶段学校补助公用经费（小学）中央专项资金</t>
  </si>
  <si>
    <t>31002</t>
  </si>
  <si>
    <t>办公设备购置</t>
  </si>
  <si>
    <t>50601</t>
  </si>
  <si>
    <t>资本性支出</t>
  </si>
  <si>
    <t>事业发展类</t>
  </si>
  <si>
    <t>530103251100004628376</t>
  </si>
  <si>
    <t>2025年义务教育课后服务省级补助资金</t>
  </si>
  <si>
    <t>530103251100004700851</t>
  </si>
  <si>
    <t>2025年特殊教育补助公用经费市级提标专项资金</t>
  </si>
  <si>
    <t>530103251100003813397</t>
  </si>
  <si>
    <t>非同级财政拨款（课后服务）专项资金</t>
  </si>
  <si>
    <t>530103251100003886636</t>
  </si>
  <si>
    <t>安保人员经费</t>
  </si>
  <si>
    <t>30209</t>
  </si>
  <si>
    <t>物业管理费</t>
  </si>
  <si>
    <t>530103251100003886635</t>
  </si>
  <si>
    <t>中小学企业退休教师差额待遇（区级）经费</t>
  </si>
  <si>
    <t>530103241100002480111</t>
  </si>
  <si>
    <t>中小学企业退休教师差额待遇（省级）经费</t>
  </si>
  <si>
    <t>530103251100004700821</t>
  </si>
  <si>
    <t>2025年特殊教育补助公用经费中央提标专项资金</t>
  </si>
  <si>
    <t>530103251100004700822</t>
  </si>
  <si>
    <t>2025年特殊教育补助公用经费省级提标专项资金</t>
  </si>
  <si>
    <r>
      <rPr>
        <sz val="10"/>
        <color rgb="FF000000"/>
        <rFont val="Arial"/>
        <charset val="134"/>
      </rPr>
      <t>05-2</t>
    </r>
    <r>
      <rPr>
        <sz val="10"/>
        <color rgb="FF000000"/>
        <rFont val="宋体"/>
        <charset val="134"/>
      </rPr>
      <t>表</t>
    </r>
  </si>
  <si>
    <t>单位名称、项目名称</t>
  </si>
  <si>
    <t>项目年度绩效目标</t>
  </si>
  <si>
    <t>一级指标</t>
  </si>
  <si>
    <t>二级指标</t>
  </si>
  <si>
    <t>三级指标</t>
  </si>
  <si>
    <t>指标性质</t>
  </si>
  <si>
    <t>指标值</t>
  </si>
  <si>
    <t>度量单位</t>
  </si>
  <si>
    <t>指标属性</t>
  </si>
  <si>
    <t>指标内容</t>
  </si>
  <si>
    <t>校园人防队伍的充实对提升校园安全防范工作水平，规范校园内部安全防范管理起到了重要的作用。</t>
  </si>
  <si>
    <t>产出指标</t>
  </si>
  <si>
    <t>质量指标</t>
  </si>
  <si>
    <t>安保人员经费使用质量达标率</t>
  </si>
  <si>
    <t>&gt;=</t>
  </si>
  <si>
    <t>98</t>
  </si>
  <si>
    <t>%</t>
  </si>
  <si>
    <t>定性指标</t>
  </si>
  <si>
    <t>反映安保人员经费使用质量达标率的情况</t>
  </si>
  <si>
    <t>时效指标</t>
  </si>
  <si>
    <t>新学期开学前保安人员到岗完成时限</t>
  </si>
  <si>
    <t>&lt;=</t>
  </si>
  <si>
    <t>开学前1周</t>
  </si>
  <si>
    <t>月</t>
  </si>
  <si>
    <t>定量指标</t>
  </si>
  <si>
    <t>反映新学期开学前保安人员到岗完成时限的情况</t>
  </si>
  <si>
    <t>效益指标</t>
  </si>
  <si>
    <t>社会效益</t>
  </si>
  <si>
    <t>校园安全事件发生率</t>
  </si>
  <si>
    <t>反映校园安全事件发生频率的情况</t>
  </si>
  <si>
    <t>校园突发应急事件快速处置率</t>
  </si>
  <si>
    <t>95</t>
  </si>
  <si>
    <t>反映校园突发应急事件快速处置速度的情况</t>
  </si>
  <si>
    <t>满意度指标</t>
  </si>
  <si>
    <t>服务对象满意度</t>
  </si>
  <si>
    <t>师生及家长满意度</t>
  </si>
  <si>
    <t>反映师生及家长满意度的情况</t>
  </si>
  <si>
    <t>每年核定补助对象并足额发放省级补差资金，在一定时间内及时向全部符合条件的退休教师发放退休待遇补差资金，确保无遗漏。</t>
  </si>
  <si>
    <t>数量指标</t>
  </si>
  <si>
    <t>经费保障教师人数</t>
  </si>
  <si>
    <t>19</t>
  </si>
  <si>
    <t>人</t>
  </si>
  <si>
    <t>反映经费保障教师人数</t>
  </si>
  <si>
    <t>相关政策宣传或答疑</t>
  </si>
  <si>
    <t>次</t>
  </si>
  <si>
    <t>反映相关政策宣传或答疑的次数情况</t>
  </si>
  <si>
    <t>完成时间</t>
  </si>
  <si>
    <t>2026年12月31日</t>
  </si>
  <si>
    <t>日</t>
  </si>
  <si>
    <t>反映完成经费支付的时限要求</t>
  </si>
  <si>
    <t>差额待遇放准确率</t>
  </si>
  <si>
    <t>=</t>
  </si>
  <si>
    <t>100</t>
  </si>
  <si>
    <t>反映差额待遇放准确的情况</t>
  </si>
  <si>
    <t>补助对象政策知晓率</t>
  </si>
  <si>
    <t>反映收助对象对政策的知晓情况</t>
  </si>
  <si>
    <t>享受待遇退休教师满意度</t>
  </si>
  <si>
    <t>反映享受待遇退休教师满意度的情况</t>
  </si>
  <si>
    <t>在一定时间内及时向全部符合条件的退休教师发放退休待遇补差资金，确保无遗漏。</t>
  </si>
  <si>
    <t>保障企业退休教职工人数</t>
  </si>
  <si>
    <t>20</t>
  </si>
  <si>
    <t>反映保障企业退休教职工养老待遇发放人数情况</t>
  </si>
  <si>
    <t>资金使用合规性</t>
  </si>
  <si>
    <t>反应资金使用的合规性</t>
  </si>
  <si>
    <t>差额待遇发放准确率</t>
  </si>
  <si>
    <t>反映差额待遇发放准确率</t>
  </si>
  <si>
    <t>企业退休工资发放及时性</t>
  </si>
  <si>
    <t>每月底之前</t>
  </si>
  <si>
    <t>反映企业退休工资发放及时性的情况</t>
  </si>
  <si>
    <t>85</t>
  </si>
  <si>
    <t>反映受助对象对政策补助的知晓情况</t>
  </si>
  <si>
    <t>企业退休教职工满意度</t>
  </si>
  <si>
    <t>反映企业退休教职工对工资发放及时性的满意程度</t>
  </si>
  <si>
    <t>聚焦基础保障夯实与服务质量起步提升，2026年预算核心实现 “全覆盖、保基本、提规范” 目标。精准测算在校生规模及服务需求，建立资金使用台账及公示制度。</t>
  </si>
  <si>
    <t>受专项资金支持的中小学数量及覆盖率</t>
  </si>
  <si>
    <t>反映受专项资金支持的中小学数量及覆盖情况</t>
  </si>
  <si>
    <t>参与课后服务的学生总数及占在校生比例</t>
  </si>
  <si>
    <t>反映参与课后服务的学生总数及占在校生比例情况</t>
  </si>
  <si>
    <t>课程质量达标率</t>
  </si>
  <si>
    <t>反映课程质量达标的情况</t>
  </si>
  <si>
    <t>资金支付完成时间</t>
  </si>
  <si>
    <t>反映资金支付完成时间情况</t>
  </si>
  <si>
    <t>课后服务课程按期开设率</t>
  </si>
  <si>
    <t>反映课后服务课程按期开设率情况</t>
  </si>
  <si>
    <t>课后服务相关投诉发生率</t>
  </si>
  <si>
    <t>反映课后服务相关投诉发生率情况</t>
  </si>
  <si>
    <t>90</t>
  </si>
  <si>
    <t>反映满意度问卷调查情况</t>
  </si>
  <si>
    <t>06表</t>
  </si>
  <si>
    <t>单位名称：昆明市盘龙区落索坡小学</t>
  </si>
  <si>
    <t>本年政府性基金预算支出</t>
  </si>
  <si>
    <t>注：单位本年度无政府性基金预算支出预算，此表为空。</t>
  </si>
  <si>
    <t>07表</t>
  </si>
  <si>
    <t>预算项目</t>
  </si>
  <si>
    <t>采购项目</t>
  </si>
  <si>
    <t>采购品目</t>
  </si>
  <si>
    <t>计量
单位</t>
  </si>
  <si>
    <t>数量</t>
  </si>
  <si>
    <t>面向中小企业预留资金</t>
  </si>
  <si>
    <t>资金来源</t>
  </si>
  <si>
    <t>单位自筹</t>
  </si>
  <si>
    <t>事业单位
经营收入</t>
  </si>
  <si>
    <t>注：单位本年度无政府采购预算，此表为空。</t>
  </si>
  <si>
    <t>08表</t>
  </si>
  <si>
    <t>政府购买服务项目</t>
  </si>
  <si>
    <t>政府购买服务目录</t>
  </si>
  <si>
    <t>政府性基金</t>
  </si>
  <si>
    <t>财政专户管理的收入</t>
  </si>
  <si>
    <t>注：单位本年度无政府购买服务预算，此表为空。</t>
  </si>
  <si>
    <t>09-1表</t>
  </si>
  <si>
    <t>单位名称（项目）</t>
  </si>
  <si>
    <t>地区</t>
  </si>
  <si>
    <t>注：单位本年度无区对下转移支付预算，此表为空。</t>
  </si>
  <si>
    <t>09-2表</t>
  </si>
  <si>
    <t>2026年区对下转移支付绩效目标表</t>
  </si>
  <si>
    <t/>
  </si>
  <si>
    <t>资产类别</t>
  </si>
  <si>
    <t>资产分类代码.名称</t>
  </si>
  <si>
    <t>资产名称</t>
  </si>
  <si>
    <t>计量单位</t>
  </si>
  <si>
    <t>财政部门批复数（元）</t>
  </si>
  <si>
    <t>单价</t>
  </si>
  <si>
    <t>金额</t>
  </si>
  <si>
    <t>注：单位本年度无新增资产预算，此表为空。</t>
  </si>
  <si>
    <t>11表</t>
  </si>
  <si>
    <t>上级补助</t>
  </si>
  <si>
    <t>注：单位本年度无上级补助项目预算，此表为空。</t>
  </si>
  <si>
    <t>预算12表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</si>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</sst>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s>
  <fonts count="58">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color theme="1"/>
      <name val="宋体"/>
      <charset val="134"/>
    </font>
    <font>
      <sz val="10"/>
      <color indexed="8"/>
      <name val="宋体"/>
      <charset val="134"/>
    </font>
    <font>
      <sz val="11.25"/>
      <color rgb="FF000000"/>
      <name val="Arial"/>
      <charset val="134"/>
    </font>
    <font>
      <b/>
      <sz val="23.95"/>
      <color rgb="FF000000"/>
      <name val="宋体"/>
      <charset val="134"/>
    </font>
    <font>
      <sz val="11.25"/>
      <color rgb="FF000000"/>
      <name val="宋体"/>
      <charset val="134"/>
    </font>
    <font>
      <sz val="10"/>
      <name val="宋体"/>
      <charset val="134"/>
    </font>
    <font>
      <sz val="9"/>
      <name val="宋体"/>
      <charset val="134"/>
    </font>
    <font>
      <b/>
      <sz val="22"/>
      <color rgb="FF000000"/>
      <name val="宋体"/>
      <charset val="134"/>
    </font>
    <font>
      <b/>
      <sz val="23"/>
      <color rgb="FF000000"/>
      <name val="宋体"/>
      <charset val="134"/>
    </font>
    <font>
      <sz val="9"/>
      <color rgb="FF000000"/>
      <name val="宋体"/>
      <charset val="134"/>
    </font>
    <font>
      <b/>
      <sz val="22"/>
      <color rgb="FF000000"/>
      <name val="宋体"/>
      <charset val="134"/>
    </font>
    <font>
      <sz val="10"/>
      <color rgb="FF000000"/>
      <name val="宋体"/>
      <charset val="134"/>
    </font>
    <font>
      <sz val="9.75"/>
      <color rgb="FF000000"/>
      <name val="SimSun"/>
      <charset val="134"/>
    </font>
    <font>
      <sz val="11"/>
      <color theme="1"/>
      <name val="宋体"/>
      <charset val="134"/>
      <scheme val="minor"/>
    </font>
    <font>
      <sz val="10"/>
      <color rgb="FF000000"/>
      <name val="Arial"/>
      <charset val="134"/>
    </font>
    <font>
      <sz val="9"/>
      <color theme="1"/>
      <name val="normal"/>
      <charset val="134"/>
    </font>
    <font>
      <sz val="10"/>
      <color rgb="FF000000"/>
      <name val="Arial"/>
      <charset val="134"/>
    </font>
    <font>
      <sz val="22"/>
      <color theme="1"/>
      <name val="宋体"/>
      <charset val="134"/>
      <scheme val="minor"/>
    </font>
    <font>
      <b/>
      <sz val="21"/>
      <name val="宋体"/>
      <charset val="134"/>
    </font>
    <font>
      <b/>
      <sz val="21"/>
      <name val="宋体"/>
      <charset val="134"/>
    </font>
    <font>
      <sz val="10.5"/>
      <color rgb="FF000000"/>
      <name val="宋体"/>
      <charset val="134"/>
    </font>
    <font>
      <sz val="9"/>
      <name val="宋体"/>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b/>
      <sz val="23.9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1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7" applyNumberFormat="0" applyFill="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6" fillId="0" borderId="0" applyNumberFormat="0" applyFill="0" applyBorder="0" applyAlignment="0" applyProtection="0">
      <alignment vertical="center"/>
    </xf>
    <xf numFmtId="0" fontId="47" fillId="4" borderId="19" applyNumberFormat="0" applyAlignment="0" applyProtection="0">
      <alignment vertical="center"/>
    </xf>
    <xf numFmtId="0" fontId="48" fillId="5" borderId="20" applyNumberFormat="0" applyAlignment="0" applyProtection="0">
      <alignment vertical="center"/>
    </xf>
    <xf numFmtId="0" fontId="49" fillId="5" borderId="19" applyNumberFormat="0" applyAlignment="0" applyProtection="0">
      <alignment vertical="center"/>
    </xf>
    <xf numFmtId="0" fontId="50" fillId="6" borderId="21" applyNumberFormat="0" applyAlignment="0" applyProtection="0">
      <alignment vertical="center"/>
    </xf>
    <xf numFmtId="0" fontId="51" fillId="0" borderId="22" applyNumberFormat="0" applyFill="0" applyAlignment="0" applyProtection="0">
      <alignment vertical="center"/>
    </xf>
    <xf numFmtId="0" fontId="52" fillId="0" borderId="23"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176" fontId="33" fillId="0" borderId="1">
      <alignment horizontal="right" vertical="center"/>
    </xf>
    <xf numFmtId="177" fontId="33" fillId="0" borderId="1">
      <alignment horizontal="right" vertical="center"/>
    </xf>
    <xf numFmtId="178" fontId="33" fillId="0" borderId="1">
      <alignment horizontal="right" vertical="center"/>
    </xf>
    <xf numFmtId="179" fontId="33" fillId="0" borderId="1">
      <alignment horizontal="right" vertical="center"/>
    </xf>
    <xf numFmtId="0" fontId="18" fillId="0" borderId="0">
      <alignment vertical="top"/>
      <protection locked="0"/>
    </xf>
    <xf numFmtId="179" fontId="33" fillId="0" borderId="1">
      <alignment horizontal="right" vertical="center"/>
    </xf>
    <xf numFmtId="10" fontId="33" fillId="0" borderId="1">
      <alignment horizontal="right" vertical="center"/>
    </xf>
    <xf numFmtId="49" fontId="33" fillId="0" borderId="1">
      <alignment horizontal="left" vertical="center" wrapText="1"/>
    </xf>
    <xf numFmtId="21" fontId="33" fillId="0" borderId="1">
      <alignment horizontal="right" vertical="center"/>
    </xf>
    <xf numFmtId="0" fontId="17" fillId="0" borderId="0"/>
  </cellStyleXfs>
  <cellXfs count="259">
    <xf numFmtId="0" fontId="0" fillId="0" borderId="0" xfId="0"/>
    <xf numFmtId="49" fontId="1" fillId="0" borderId="0" xfId="56"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6" applyFont="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6" applyFont="1">
      <alignment horizontal="left" vertical="center" wrapText="1"/>
    </xf>
    <xf numFmtId="179" fontId="6" fillId="0" borderId="1" xfId="54" applyFont="1">
      <alignment horizontal="right" vertical="center"/>
    </xf>
    <xf numFmtId="49" fontId="5" fillId="0" borderId="1" xfId="56" applyFont="1" applyAlignment="1">
      <alignment horizontal="center" vertical="center" wrapText="1"/>
    </xf>
    <xf numFmtId="49" fontId="7" fillId="0" borderId="0" xfId="0" applyNumberFormat="1" applyFont="1"/>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0" fillId="0" borderId="0" xfId="0" applyFont="1"/>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0" fillId="0" borderId="1" xfId="0" applyBorder="1"/>
    <xf numFmtId="49" fontId="11" fillId="0" borderId="1" xfId="56" applyFont="1">
      <alignment horizontal="left" vertical="center" wrapText="1"/>
    </xf>
    <xf numFmtId="179" fontId="11" fillId="0" borderId="1" xfId="54" applyFont="1">
      <alignment horizontal="right"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9" fillId="2" borderId="1" xfId="0" applyFont="1" applyFill="1" applyBorder="1" applyAlignment="1">
      <alignment horizontal="left" vertical="center"/>
    </xf>
    <xf numFmtId="0" fontId="12" fillId="0" borderId="0" xfId="53" applyFont="1" applyAlignment="1" applyProtection="1">
      <alignment horizontal="left" vertical="center"/>
    </xf>
    <xf numFmtId="0" fontId="13" fillId="0" borderId="0" xfId="58" applyFont="1" applyAlignment="1">
      <alignment horizontal="right" vertical="center"/>
    </xf>
    <xf numFmtId="0" fontId="7" fillId="0" borderId="0" xfId="0" applyFont="1" applyAlignment="1" applyProtection="1">
      <alignment horizontal="right"/>
      <protection locked="0"/>
    </xf>
    <xf numFmtId="0" fontId="7" fillId="0" borderId="1" xfId="0" applyFont="1" applyBorder="1" applyAlignment="1" applyProtection="1">
      <alignment horizontal="center" vertical="center"/>
      <protection locked="0"/>
    </xf>
    <xf numFmtId="0" fontId="14" fillId="0" borderId="0" xfId="0" applyFont="1" applyProtection="1">
      <protection locked="0"/>
    </xf>
    <xf numFmtId="0" fontId="14" fillId="0" borderId="0" xfId="0" applyFont="1"/>
    <xf numFmtId="0" fontId="15" fillId="2" borderId="0" xfId="0" applyFont="1" applyFill="1" applyAlignment="1" applyProtection="1">
      <alignment horizontal="center" vertical="center" wrapText="1"/>
      <protection locked="0"/>
    </xf>
    <xf numFmtId="0" fontId="16" fillId="2" borderId="0" xfId="0" applyFont="1" applyFill="1" applyAlignment="1" applyProtection="1">
      <alignment vertical="center" wrapText="1"/>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right" vertical="center" wrapText="1"/>
      <protection locked="0"/>
    </xf>
    <xf numFmtId="0" fontId="7" fillId="2" borderId="0" xfId="0" applyFont="1" applyFill="1" applyAlignment="1" applyProtection="1">
      <alignment horizontal="right" vertical="center" wrapText="1"/>
      <protection locked="0"/>
    </xf>
    <xf numFmtId="0" fontId="16"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6" fillId="2" borderId="1" xfId="0" applyFont="1" applyFill="1" applyBorder="1" applyAlignment="1" applyProtection="1">
      <alignment horizontal="right" vertical="center"/>
      <protection locked="0"/>
    </xf>
    <xf numFmtId="0" fontId="16" fillId="2" borderId="1" xfId="0" applyFont="1" applyFill="1" applyBorder="1" applyAlignment="1" applyProtection="1">
      <alignment horizontal="right" vertical="center" wrapText="1"/>
      <protection locked="0"/>
    </xf>
    <xf numFmtId="0" fontId="16" fillId="0" borderId="1" xfId="0" applyFont="1" applyBorder="1" applyAlignment="1" applyProtection="1">
      <alignment horizontal="center"/>
      <protection locked="0"/>
    </xf>
    <xf numFmtId="0" fontId="16" fillId="0" borderId="1" xfId="0" applyFont="1" applyBorder="1" applyAlignment="1" applyProtection="1">
      <alignment horizontal="center" wrapText="1"/>
      <protection locked="0"/>
    </xf>
    <xf numFmtId="0" fontId="16" fillId="2" borderId="1" xfId="0" applyFont="1" applyFill="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applyAlignment="1" applyProtection="1">
      <alignment horizontal="left" wrapText="1"/>
      <protection locked="0"/>
    </xf>
    <xf numFmtId="0" fontId="16" fillId="0" borderId="1" xfId="0" applyFont="1" applyBorder="1" applyAlignment="1">
      <alignment horizontal="left" wrapText="1"/>
    </xf>
    <xf numFmtId="0" fontId="16" fillId="2" borderId="1" xfId="0" applyFont="1" applyFill="1" applyBorder="1" applyAlignment="1" applyProtection="1">
      <alignment horizontal="left" vertical="center" wrapText="1"/>
      <protection locked="0"/>
    </xf>
    <xf numFmtId="3" fontId="16" fillId="2" borderId="1" xfId="0" applyNumberFormat="1" applyFont="1" applyFill="1" applyBorder="1" applyAlignment="1" applyProtection="1">
      <alignment horizontal="right" vertical="center"/>
      <protection locked="0"/>
    </xf>
    <xf numFmtId="4" fontId="16" fillId="2" borderId="1" xfId="0" applyNumberFormat="1" applyFont="1" applyFill="1" applyBorder="1" applyAlignment="1" applyProtection="1">
      <alignment horizontal="right" vertical="center"/>
      <protection locked="0"/>
    </xf>
    <xf numFmtId="0" fontId="16" fillId="0" borderId="1" xfId="0" applyFont="1" applyBorder="1" applyAlignment="1" applyProtection="1">
      <alignment horizontal="left"/>
      <protection locked="0"/>
    </xf>
    <xf numFmtId="0" fontId="16" fillId="0" borderId="1" xfId="0" applyFont="1" applyBorder="1" applyAlignment="1">
      <alignment horizontal="left"/>
    </xf>
    <xf numFmtId="0" fontId="16" fillId="2" borderId="1" xfId="0" applyFont="1" applyFill="1" applyBorder="1" applyAlignment="1">
      <alignment horizontal="right" vertical="center"/>
    </xf>
    <xf numFmtId="0" fontId="12" fillId="0" borderId="0" xfId="53" applyFont="1" applyAlignment="1" applyProtection="1">
      <alignment vertical="center"/>
    </xf>
    <xf numFmtId="0" fontId="17" fillId="0" borderId="0" xfId="53" applyFont="1" applyAlignment="1" applyProtection="1">
      <alignment vertical="center"/>
    </xf>
    <xf numFmtId="0" fontId="18" fillId="0" borderId="0" xfId="53">
      <alignment vertical="top"/>
      <protection locked="0"/>
    </xf>
    <xf numFmtId="0" fontId="19" fillId="0" borderId="0" xfId="53" applyFont="1" applyAlignment="1" applyProtection="1">
      <alignment horizontal="center" vertical="center"/>
    </xf>
    <xf numFmtId="0" fontId="20" fillId="0" borderId="0" xfId="53" applyFont="1" applyAlignment="1" applyProtection="1">
      <alignment horizontal="center" vertical="center"/>
    </xf>
    <xf numFmtId="0" fontId="20" fillId="0" borderId="0" xfId="53" applyFont="1" applyAlignment="1">
      <alignment horizontal="center" vertical="center"/>
      <protection locked="0"/>
    </xf>
    <xf numFmtId="0" fontId="18" fillId="0" borderId="0" xfId="53" applyAlignment="1">
      <alignment horizontal="left" vertical="center"/>
      <protection locked="0"/>
    </xf>
    <xf numFmtId="0" fontId="4" fillId="0" borderId="1" xfId="53" applyFont="1" applyBorder="1" applyAlignment="1" applyProtection="1">
      <alignment horizontal="center" vertical="center" wrapText="1"/>
    </xf>
    <xf numFmtId="0" fontId="4" fillId="0" borderId="1" xfId="53" applyFont="1" applyBorder="1" applyAlignment="1">
      <alignment horizontal="center" vertical="center"/>
      <protection locked="0"/>
    </xf>
    <xf numFmtId="0" fontId="21" fillId="0" borderId="1" xfId="53" applyFont="1" applyBorder="1" applyAlignment="1" applyProtection="1">
      <alignment horizontal="left" vertical="center" wrapText="1"/>
    </xf>
    <xf numFmtId="0" fontId="21" fillId="0" borderId="1" xfId="53" applyFont="1" applyBorder="1" applyAlignment="1" applyProtection="1">
      <alignment vertical="center" wrapText="1"/>
    </xf>
    <xf numFmtId="0" fontId="21" fillId="0" borderId="1" xfId="53" applyFont="1" applyBorder="1" applyAlignment="1" applyProtection="1">
      <alignment horizontal="center" vertical="center" wrapText="1"/>
    </xf>
    <xf numFmtId="0" fontId="21" fillId="0" borderId="1" xfId="53" applyFont="1" applyBorder="1" applyAlignment="1">
      <alignment horizontal="center" vertical="center"/>
      <protection locked="0"/>
    </xf>
    <xf numFmtId="0" fontId="21" fillId="0" borderId="1" xfId="53" applyFont="1" applyBorder="1" applyAlignment="1">
      <alignment horizontal="left" vertical="center" wrapText="1"/>
      <protection locked="0"/>
    </xf>
    <xf numFmtId="0" fontId="21" fillId="0" borderId="0" xfId="53" applyFont="1" applyAlignment="1">
      <alignment horizontal="right" vertical="center"/>
      <protection locked="0"/>
    </xf>
    <xf numFmtId="0" fontId="7" fillId="0" borderId="0" xfId="0" applyFont="1" applyAlignment="1">
      <alignment horizontal="right" vertical="center"/>
    </xf>
    <xf numFmtId="0" fontId="21" fillId="0" borderId="0" xfId="0" applyFont="1" applyAlignment="1" applyProtection="1">
      <alignment horizontal="right" vertical="center"/>
      <protection locked="0"/>
    </xf>
    <xf numFmtId="0" fontId="22"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wrapText="1"/>
    </xf>
    <xf numFmtId="0" fontId="7" fillId="0" borderId="0" xfId="0" applyFont="1" applyAlignment="1">
      <alignment wrapText="1"/>
    </xf>
    <xf numFmtId="0" fontId="9" fillId="0" borderId="0" xfId="0" applyFont="1" applyAlignment="1" applyProtection="1">
      <alignment horizontal="right"/>
      <protection locked="0"/>
    </xf>
    <xf numFmtId="0" fontId="10" fillId="2" borderId="2"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4" fontId="9" fillId="2" borderId="1" xfId="0" applyNumberFormat="1" applyFont="1" applyFill="1" applyBorder="1" applyAlignment="1" applyProtection="1">
      <alignment horizontal="right" vertical="center"/>
      <protection locked="0"/>
    </xf>
    <xf numFmtId="4" fontId="9" fillId="0" borderId="3" xfId="0" applyNumberFormat="1" applyFont="1" applyBorder="1" applyAlignment="1" applyProtection="1">
      <alignment horizontal="right" vertical="center"/>
      <protection locked="0"/>
    </xf>
    <xf numFmtId="4" fontId="9" fillId="0" borderId="5" xfId="0" applyNumberFormat="1" applyFont="1" applyBorder="1" applyAlignment="1" applyProtection="1">
      <alignment horizontal="right" vertical="center"/>
      <protection locked="0"/>
    </xf>
    <xf numFmtId="49" fontId="12" fillId="0" borderId="1" xfId="56" applyFont="1" applyAlignment="1">
      <alignment horizontal="center" vertical="center" wrapText="1"/>
    </xf>
    <xf numFmtId="179" fontId="5" fillId="0" borderId="6" xfId="0" applyNumberFormat="1" applyFont="1" applyBorder="1" applyAlignment="1">
      <alignment horizontal="right" vertical="center"/>
    </xf>
    <xf numFmtId="0" fontId="16" fillId="0" borderId="0" xfId="0" applyFont="1" applyAlignment="1">
      <alignment wrapText="1"/>
    </xf>
    <xf numFmtId="0" fontId="16" fillId="0" borderId="0" xfId="0" applyFont="1" applyAlignment="1" applyProtection="1">
      <alignment vertical="top" wrapText="1"/>
      <protection locked="0"/>
    </xf>
    <xf numFmtId="0" fontId="22" fillId="0" borderId="0" xfId="0" applyFont="1" applyBorder="1" applyAlignment="1">
      <alignment horizontal="center" vertical="center" wrapText="1"/>
    </xf>
    <xf numFmtId="0" fontId="16" fillId="0" borderId="9" xfId="0" applyFont="1" applyBorder="1" applyAlignment="1">
      <alignment horizontal="left" vertical="center" wrapText="1"/>
    </xf>
    <xf numFmtId="0" fontId="16" fillId="0" borderId="9" xfId="0" applyFont="1" applyBorder="1" applyAlignment="1">
      <alignment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4" fontId="16" fillId="0" borderId="1" xfId="0" applyNumberFormat="1" applyFont="1" applyBorder="1" applyAlignment="1">
      <alignment horizontal="right"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0" xfId="0" applyFont="1" applyFill="1" applyBorder="1" applyAlignment="1">
      <alignment horizontal="center" vertical="center"/>
    </xf>
    <xf numFmtId="0" fontId="16" fillId="0" borderId="0" xfId="0" applyFont="1" applyProtection="1">
      <protection locked="0"/>
    </xf>
    <xf numFmtId="0" fontId="16" fillId="0" borderId="0" xfId="0" applyFont="1" applyAlignment="1" applyProtection="1">
      <alignment horizontal="right" vertical="center" wrapText="1"/>
      <protection locked="0"/>
    </xf>
    <xf numFmtId="0" fontId="16" fillId="2" borderId="0" xfId="0" applyFont="1" applyFill="1" applyAlignment="1" applyProtection="1">
      <alignment horizontal="right" vertical="center"/>
      <protection locked="0"/>
    </xf>
    <xf numFmtId="0" fontId="16" fillId="0" borderId="0" xfId="0" applyFont="1" applyAlignment="1" applyProtection="1">
      <alignment horizontal="right"/>
      <protection locked="0"/>
    </xf>
    <xf numFmtId="0" fontId="16" fillId="0" borderId="1" xfId="0" applyFont="1" applyBorder="1" applyAlignment="1" applyProtection="1">
      <alignment horizontal="right" vertical="center"/>
      <protection locked="0"/>
    </xf>
    <xf numFmtId="0" fontId="16" fillId="0" borderId="0" xfId="0" applyFont="1" applyAlignment="1">
      <alignment vertical="center"/>
    </xf>
    <xf numFmtId="0" fontId="16" fillId="0" borderId="0" xfId="0" applyFont="1"/>
    <xf numFmtId="0" fontId="16" fillId="0" borderId="11" xfId="0" applyFont="1" applyBorder="1" applyAlignment="1" applyProtection="1">
      <alignment horizontal="center" vertical="center"/>
      <protection locked="0"/>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pplyProtection="1">
      <alignment horizontal="center" vertical="center"/>
      <protection locked="0"/>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4" xfId="0" applyFont="1" applyBorder="1" applyAlignment="1" applyProtection="1">
      <alignment horizontal="center" vertical="center"/>
      <protection locked="0"/>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pplyProtection="1">
      <alignment horizontal="left" vertical="center"/>
      <protection locked="0"/>
    </xf>
    <xf numFmtId="3" fontId="16" fillId="0" borderId="1" xfId="0" applyNumberFormat="1" applyFont="1" applyBorder="1" applyAlignment="1">
      <alignment horizontal="right" vertical="center"/>
    </xf>
    <xf numFmtId="3" fontId="16" fillId="0" borderId="3" xfId="0" applyNumberFormat="1" applyFont="1" applyBorder="1" applyAlignment="1">
      <alignment horizontal="right" vertical="center"/>
    </xf>
    <xf numFmtId="4" fontId="16" fillId="0" borderId="5" xfId="0" applyNumberFormat="1" applyFont="1" applyBorder="1" applyAlignment="1">
      <alignment horizontal="right" vertical="center"/>
    </xf>
    <xf numFmtId="0" fontId="16" fillId="2" borderId="1" xfId="0" applyFont="1" applyFill="1" applyBorder="1" applyAlignment="1">
      <alignment horizontal="center" vertical="center"/>
    </xf>
    <xf numFmtId="4" fontId="16" fillId="2" borderId="5" xfId="0" applyNumberFormat="1" applyFont="1" applyFill="1" applyBorder="1" applyAlignment="1" applyProtection="1">
      <alignment horizontal="right" vertical="center"/>
      <protection locked="0"/>
    </xf>
    <xf numFmtId="0" fontId="16" fillId="0" borderId="5"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protection locked="0"/>
    </xf>
    <xf numFmtId="4" fontId="21" fillId="0" borderId="5" xfId="0" applyNumberFormat="1" applyFont="1" applyBorder="1" applyAlignment="1">
      <alignment horizontal="right" vertical="center"/>
    </xf>
    <xf numFmtId="0" fontId="16" fillId="0" borderId="0" xfId="0" applyFont="1" applyAlignment="1">
      <alignment horizontal="right" vertical="center"/>
    </xf>
    <xf numFmtId="0" fontId="16" fillId="0" borderId="0" xfId="0" applyFont="1" applyAlignment="1">
      <alignment horizontal="right"/>
    </xf>
    <xf numFmtId="0" fontId="23" fillId="2" borderId="0" xfId="0" applyFont="1" applyFill="1" applyAlignment="1" applyProtection="1">
      <alignment horizontal="right" vertical="center" wrapText="1"/>
      <protection locked="0"/>
    </xf>
    <xf numFmtId="0" fontId="7" fillId="2" borderId="9" xfId="0" applyFont="1" applyFill="1" applyBorder="1" applyAlignment="1" applyProtection="1">
      <alignment vertical="center" wrapText="1"/>
      <protection locked="0"/>
    </xf>
    <xf numFmtId="0" fontId="24" fillId="0" borderId="0" xfId="0" applyFont="1" applyAlignment="1">
      <alignment horizontal="right" vertical="center"/>
    </xf>
    <xf numFmtId="0" fontId="25" fillId="0" borderId="5" xfId="0" applyFont="1" applyBorder="1" applyAlignment="1">
      <alignment horizontal="center" vertical="center"/>
    </xf>
    <xf numFmtId="0" fontId="10" fillId="0" borderId="4" xfId="0" applyFont="1" applyBorder="1" applyAlignment="1" applyProtection="1">
      <alignment horizontal="center" vertical="center" wrapText="1"/>
      <protection locked="0"/>
    </xf>
    <xf numFmtId="0" fontId="26" fillId="0" borderId="10" xfId="0" applyFont="1" applyBorder="1" applyAlignment="1" applyProtection="1">
      <alignment vertical="top" wrapText="1"/>
      <protection locked="0"/>
    </xf>
    <xf numFmtId="0" fontId="10" fillId="0" borderId="3" xfId="0" applyFont="1" applyBorder="1" applyAlignment="1" applyProtection="1">
      <alignment horizontal="center" vertical="center" wrapText="1"/>
      <protection locked="0"/>
    </xf>
    <xf numFmtId="0" fontId="26" fillId="0" borderId="4" xfId="0" applyFont="1" applyBorder="1" applyAlignment="1" applyProtection="1">
      <alignment vertical="top" wrapText="1"/>
      <protection locked="0"/>
    </xf>
    <xf numFmtId="0" fontId="0" fillId="0" borderId="5" xfId="0" applyBorder="1" applyAlignment="1">
      <alignment horizontal="center" vertical="center"/>
    </xf>
    <xf numFmtId="0" fontId="26" fillId="2" borderId="13"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0" borderId="5" xfId="0" applyBorder="1" applyAlignment="1">
      <alignment horizontal="center"/>
    </xf>
    <xf numFmtId="0" fontId="0" fillId="0" borderId="5" xfId="0" applyBorder="1"/>
    <xf numFmtId="49" fontId="11" fillId="0" borderId="5" xfId="56" applyFont="1" applyBorder="1">
      <alignment horizontal="left" vertical="center" wrapText="1"/>
    </xf>
    <xf numFmtId="179" fontId="11" fillId="0" borderId="5" xfId="54" applyFont="1" applyBorder="1">
      <alignment horizontal="right" vertical="center"/>
    </xf>
    <xf numFmtId="49" fontId="27" fillId="0" borderId="5" xfId="56" applyFont="1" applyBorder="1" applyAlignment="1">
      <alignment horizontal="center" vertical="center" wrapText="1"/>
    </xf>
    <xf numFmtId="4" fontId="9" fillId="2" borderId="5" xfId="0" applyNumberFormat="1" applyFont="1" applyFill="1" applyBorder="1" applyAlignment="1" applyProtection="1">
      <alignment horizontal="right" vertical="center"/>
      <protection locked="0"/>
    </xf>
    <xf numFmtId="0" fontId="22" fillId="0" borderId="0" xfId="0" applyFont="1" applyAlignment="1">
      <alignment horizontal="center" vertical="center"/>
    </xf>
    <xf numFmtId="0" fontId="8" fillId="0" borderId="0" xfId="0" applyFont="1" applyAlignment="1" applyProtection="1">
      <alignment horizontal="center" vertical="center"/>
      <protection locked="0"/>
    </xf>
    <xf numFmtId="0" fontId="4" fillId="0" borderId="1"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Fill="1" applyBorder="1" applyAlignment="1">
      <alignment horizontal="left" vertical="center" wrapText="1" indent="1"/>
    </xf>
    <xf numFmtId="49" fontId="11" fillId="0" borderId="1" xfId="56" applyNumberFormat="1" applyFont="1" applyFill="1" applyBorder="1">
      <alignment horizontal="left" vertical="center" wrapText="1"/>
    </xf>
    <xf numFmtId="0" fontId="9" fillId="0" borderId="1" xfId="0" applyFont="1" applyFill="1" applyBorder="1" applyAlignment="1">
      <alignment horizontal="left" vertical="center" wrapText="1" indent="2"/>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28" fillId="0" borderId="0" xfId="0" applyFont="1" applyAlignment="1">
      <alignment horizontal="right" vertical="top"/>
    </xf>
    <xf numFmtId="0" fontId="26" fillId="0" borderId="0" xfId="0" applyFont="1" applyAlignment="1">
      <alignment vertical="top"/>
    </xf>
    <xf numFmtId="0" fontId="29"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26" fillId="2" borderId="1" xfId="0" applyFont="1" applyFill="1" applyBorder="1" applyAlignment="1" applyProtection="1">
      <alignment horizontal="center" vertical="center"/>
      <protection locked="0"/>
    </xf>
    <xf numFmtId="0" fontId="26" fillId="2" borderId="1" xfId="0" applyFont="1" applyFill="1" applyBorder="1" applyAlignment="1" applyProtection="1">
      <alignment vertical="top"/>
      <protection locked="0"/>
    </xf>
    <xf numFmtId="0" fontId="10" fillId="0" borderId="6" xfId="0" applyFont="1" applyBorder="1" applyAlignment="1" applyProtection="1">
      <alignment horizontal="center" vertical="center" wrapText="1"/>
      <protection locked="0"/>
    </xf>
    <xf numFmtId="0" fontId="26" fillId="2" borderId="1" xfId="0" applyFont="1" applyFill="1" applyBorder="1" applyAlignment="1" applyProtection="1">
      <alignment vertical="top" wrapText="1"/>
      <protection locked="0"/>
    </xf>
    <xf numFmtId="0" fontId="9"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left" vertical="center" wrapText="1"/>
      <protection locked="0"/>
    </xf>
    <xf numFmtId="0" fontId="21"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26" fillId="0" borderId="0" xfId="0" applyFont="1" applyAlignment="1">
      <alignment horizontal="right" wrapText="1"/>
    </xf>
    <xf numFmtId="0" fontId="25" fillId="0" borderId="0" xfId="0" applyFont="1" applyAlignment="1">
      <alignment horizontal="right"/>
    </xf>
    <xf numFmtId="0" fontId="0" fillId="0" borderId="0" xfId="0" applyAlignment="1">
      <alignment horizontal="right"/>
    </xf>
    <xf numFmtId="0" fontId="30"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1" xfId="0" applyFont="1" applyBorder="1" applyAlignment="1" applyProtection="1">
      <alignment horizontal="left" vertical="center"/>
      <protection locked="0"/>
    </xf>
    <xf numFmtId="0" fontId="33" fillId="0" borderId="0" xfId="0" applyFont="1" applyBorder="1" applyAlignment="1" applyProtection="1">
      <alignment horizontal="right" vertical="center"/>
      <protection locked="0"/>
    </xf>
    <xf numFmtId="179" fontId="33" fillId="0" borderId="1" xfId="54" applyFont="1" applyProtection="1">
      <alignment horizontal="right" vertical="center"/>
      <protection locked="0"/>
    </xf>
    <xf numFmtId="0" fontId="26" fillId="0" borderId="0" xfId="0" applyFont="1"/>
    <xf numFmtId="0" fontId="26" fillId="0" borderId="0" xfId="0" applyFont="1" applyProtection="1">
      <protection locked="0"/>
    </xf>
    <xf numFmtId="0" fontId="28" fillId="0" borderId="0" xfId="0" applyFont="1" applyAlignment="1">
      <alignment horizontal="right"/>
    </xf>
    <xf numFmtId="0" fontId="34" fillId="0" borderId="0" xfId="0" applyFont="1" applyAlignment="1">
      <alignment horizontal="center" vertical="center"/>
    </xf>
    <xf numFmtId="0" fontId="9" fillId="0" borderId="0" xfId="0" applyFont="1" applyAlignment="1">
      <alignment horizontal="left" vertical="center"/>
    </xf>
    <xf numFmtId="0" fontId="7" fillId="2" borderId="0" xfId="0" applyFont="1" applyFill="1" applyAlignment="1" applyProtection="1">
      <alignment horizontal="left" vertical="center" wrapText="1"/>
      <protection locked="0"/>
    </xf>
    <xf numFmtId="0" fontId="9" fillId="2" borderId="0" xfId="0" applyFont="1" applyFill="1" applyAlignment="1" applyProtection="1">
      <alignment horizontal="right" vertical="center" wrapText="1"/>
      <protection locked="0"/>
    </xf>
    <xf numFmtId="0" fontId="35" fillId="0" borderId="0" xfId="0" applyFont="1" applyAlignment="1">
      <alignment horizontal="right"/>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wrapText="1"/>
      <protection locked="0"/>
    </xf>
    <xf numFmtId="0" fontId="7" fillId="2" borderId="1" xfId="0" applyFont="1" applyFill="1" applyBorder="1" applyAlignment="1" applyProtection="1">
      <alignment horizontal="right" vertical="center"/>
      <protection locked="0"/>
    </xf>
    <xf numFmtId="4" fontId="9" fillId="2" borderId="1" xfId="0" applyNumberFormat="1" applyFont="1" applyFill="1" applyBorder="1" applyAlignment="1">
      <alignment horizontal="right" vertical="top"/>
    </xf>
    <xf numFmtId="4" fontId="9" fillId="0" borderId="1" xfId="0" applyNumberFormat="1" applyFont="1" applyBorder="1" applyAlignment="1">
      <alignment horizontal="right" vertical="center"/>
    </xf>
    <xf numFmtId="0" fontId="7" fillId="0" borderId="0" xfId="0" applyFont="1" applyAlignment="1">
      <alignment vertical="top"/>
    </xf>
    <xf numFmtId="0" fontId="21" fillId="0" borderId="0" xfId="0" applyFont="1" applyAlignment="1">
      <alignment horizontal="right" vertical="center"/>
    </xf>
    <xf numFmtId="0" fontId="36" fillId="0" borderId="0" xfId="0" applyFont="1" applyAlignment="1">
      <alignment horizontal="center" vertical="center"/>
    </xf>
    <xf numFmtId="0" fontId="7" fillId="0" borderId="0" xfId="0" applyFont="1" applyAlignment="1">
      <alignment horizontal="right"/>
    </xf>
    <xf numFmtId="0" fontId="9" fillId="0" borderId="0" xfId="0" applyFont="1" applyAlignment="1">
      <alignment horizontal="right"/>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9" fillId="0" borderId="1" xfId="0" applyFont="1" applyBorder="1" applyAlignment="1">
      <alignment horizontal="center" vertical="center"/>
    </xf>
    <xf numFmtId="4" fontId="9" fillId="0" borderId="1" xfId="0" applyNumberFormat="1" applyFont="1" applyBorder="1" applyAlignment="1" applyProtection="1">
      <alignment horizontal="righ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9" fillId="0" borderId="0" xfId="0" applyFont="1" applyAlignment="1" applyProtection="1">
      <alignment horizontal="left" vertical="center" wrapText="1"/>
      <protection locked="0"/>
    </xf>
    <xf numFmtId="0" fontId="26" fillId="2" borderId="0" xfId="0" applyFont="1" applyFill="1" applyAlignment="1">
      <alignment horizontal="left" vertical="center"/>
    </xf>
    <xf numFmtId="0" fontId="26"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left" vertical="center"/>
    </xf>
    <xf numFmtId="0" fontId="9" fillId="0" borderId="1" xfId="0" applyFont="1" applyBorder="1" applyAlignment="1">
      <alignment vertical="center" wrapText="1"/>
    </xf>
    <xf numFmtId="0" fontId="37" fillId="0" borderId="1" xfId="0" applyFont="1" applyBorder="1" applyAlignment="1">
      <alignment horizontal="center" vertical="center"/>
    </xf>
    <xf numFmtId="0" fontId="37" fillId="0" borderId="1" xfId="0" applyFont="1" applyBorder="1" applyAlignment="1">
      <alignment horizontal="right" vertical="center"/>
    </xf>
    <xf numFmtId="0" fontId="9" fillId="0" borderId="1" xfId="0" applyFont="1" applyBorder="1" applyAlignment="1">
      <alignment horizontal="right" vertical="center"/>
    </xf>
    <xf numFmtId="0" fontId="37" fillId="0" borderId="1" xfId="0" applyFont="1" applyBorder="1" applyAlignment="1" applyProtection="1">
      <alignment horizontal="center" vertical="center" wrapText="1"/>
      <protection locked="0"/>
    </xf>
    <xf numFmtId="4" fontId="37"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21" fillId="2" borderId="0" xfId="0" applyFont="1" applyFill="1" applyBorder="1" applyAlignment="1" applyProtection="1">
      <alignment horizontal="right" vertical="center" wrapText="1"/>
      <protection locked="0"/>
    </xf>
    <xf numFmtId="0" fontId="15" fillId="2" borderId="0" xfId="0" applyFont="1" applyFill="1" applyBorder="1" applyAlignment="1" applyProtection="1">
      <alignment horizontal="center" vertical="center" wrapText="1"/>
      <protection locked="0"/>
    </xf>
    <xf numFmtId="0" fontId="0" fillId="0" borderId="0" xfId="0" applyBorder="1"/>
    <xf numFmtId="0" fontId="7"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7"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9" fillId="2" borderId="1" xfId="0" applyFont="1" applyFill="1" applyBorder="1" applyAlignment="1">
      <alignment horizontal="right" vertical="center"/>
    </xf>
    <xf numFmtId="0" fontId="9" fillId="2" borderId="1" xfId="0" applyFont="1" applyFill="1" applyBorder="1" applyAlignment="1">
      <alignment horizontal="center" vertical="center"/>
    </xf>
    <xf numFmtId="49" fontId="11" fillId="0" borderId="1" xfId="56" applyFont="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right" vertical="center"/>
      <protection locked="0"/>
    </xf>
    <xf numFmtId="0" fontId="24" fillId="0" borderId="0" xfId="0" applyFont="1" applyBorder="1" applyAlignment="1">
      <alignment horizontal="right" vertical="center"/>
    </xf>
    <xf numFmtId="0" fontId="23" fillId="0" borderId="1" xfId="0" applyFont="1" applyBorder="1" applyAlignment="1" applyProtection="1">
      <alignment horizontal="center" vertical="center" wrapText="1"/>
      <protection locked="0"/>
    </xf>
    <xf numFmtId="179" fontId="5" fillId="0" borderId="1" xfId="54" applyFont="1" applyAlignment="1">
      <alignment horizontal="left" vertical="center"/>
    </xf>
    <xf numFmtId="0" fontId="21" fillId="0" borderId="0" xfId="53" applyFont="1" applyAlignment="1" applyProtection="1">
      <alignment horizontal="right"/>
    </xf>
    <xf numFmtId="0" fontId="38" fillId="2" borderId="0"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left" vertical="center" wrapText="1"/>
      <protection locked="0"/>
    </xf>
    <xf numFmtId="0" fontId="26" fillId="2" borderId="0" xfId="0" applyFont="1" applyFill="1" applyBorder="1" applyAlignment="1">
      <alignment horizontal="left" vertical="center"/>
    </xf>
    <xf numFmtId="0" fontId="9" fillId="0" borderId="0" xfId="0" applyFont="1" applyBorder="1" applyAlignment="1">
      <alignment horizontal="right" vertical="center"/>
    </xf>
    <xf numFmtId="0" fontId="10"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horizontal="left" vertical="center" wrapText="1"/>
      <protection locked="0"/>
    </xf>
    <xf numFmtId="4" fontId="37" fillId="0" borderId="1" xfId="0" applyNumberFormat="1" applyFont="1" applyBorder="1" applyAlignment="1">
      <alignment horizontal="right" vertical="center"/>
    </xf>
    <xf numFmtId="0" fontId="9" fillId="2" borderId="15" xfId="0" applyFont="1" applyFill="1" applyBorder="1" applyAlignment="1" applyProtection="1" quotePrefix="1">
      <alignment horizontal="left" vertical="center" wrapText="1"/>
      <protection locked="0"/>
    </xf>
    <xf numFmtId="0" fontId="9" fillId="0" borderId="0" xfId="0" applyFont="1" applyBorder="1" applyAlignment="1" quotePrefix="1">
      <alignment horizontal="right" vertical="center"/>
    </xf>
    <xf numFmtId="0" fontId="21" fillId="2" borderId="1" xfId="0" applyFont="1" applyFill="1" applyBorder="1" applyAlignment="1" applyProtection="1" quotePrefix="1">
      <alignment horizontal="left" vertical="center" wrapText="1"/>
      <protection locked="0"/>
    </xf>
    <xf numFmtId="0" fontId="22" fillId="0" borderId="0" xfId="0" applyFont="1" applyAlignment="1" quotePrefix="1">
      <alignment horizontal="center" vertical="center" wrapText="1"/>
    </xf>
    <xf numFmtId="0" fontId="15" fillId="2" borderId="0" xfId="0" applyFont="1" applyFill="1" applyAlignment="1" applyProtection="1" quotePrefix="1">
      <alignment horizontal="center" vertical="center" wrapText="1"/>
      <protection locked="0"/>
    </xf>
    <xf numFmtId="49" fontId="3" fillId="0" borderId="0" xfId="0" applyNumberFormat="1" applyFont="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B13" sqref="B13"/>
    </sheetView>
  </sheetViews>
  <sheetFormatPr defaultColWidth="8.54166666666667" defaultRowHeight="12.75" customHeight="1" outlineLevelCol="3"/>
  <cols>
    <col min="1" max="4" width="41" customWidth="1"/>
  </cols>
  <sheetData>
    <row r="1" ht="15" customHeight="1" spans="1:4">
      <c r="A1" s="249" t="s">
        <v>0</v>
      </c>
      <c r="B1" s="240"/>
      <c r="C1" s="240"/>
      <c r="D1" s="250" t="s">
        <v>1</v>
      </c>
    </row>
    <row r="2" ht="41.25" customHeight="1" spans="1:4">
      <c r="A2" s="251" t="s">
        <v>2</v>
      </c>
      <c r="B2" s="237"/>
      <c r="C2" s="237"/>
      <c r="D2" s="237"/>
    </row>
    <row r="3" ht="17.25" customHeight="1" spans="1:4">
      <c r="A3" s="259" t="str">
        <f>"单位名称："&amp;"昆明市盘龙区落索坡小学"</f>
        <v>单位名称：昆明市盘龙区落索坡小学</v>
      </c>
      <c r="B3" s="253"/>
      <c r="C3" s="237"/>
      <c r="D3" s="260" t="s">
        <v>3</v>
      </c>
    </row>
    <row r="4" ht="23.25" customHeight="1" spans="1:4">
      <c r="A4" s="15" t="s">
        <v>4</v>
      </c>
      <c r="B4" s="220"/>
      <c r="C4" s="15" t="s">
        <v>5</v>
      </c>
      <c r="D4" s="220"/>
    </row>
    <row r="5" ht="24" customHeight="1" spans="1:4">
      <c r="A5" s="255" t="s">
        <v>6</v>
      </c>
      <c r="B5" s="221" t="s">
        <v>7</v>
      </c>
      <c r="C5" s="15" t="s">
        <v>8</v>
      </c>
      <c r="D5" s="221" t="s">
        <v>7</v>
      </c>
    </row>
    <row r="6" ht="17.25" customHeight="1" spans="1:4">
      <c r="A6" s="222" t="s">
        <v>9</v>
      </c>
      <c r="B6" s="223">
        <v>7206462</v>
      </c>
      <c r="C6" s="222" t="s">
        <v>10</v>
      </c>
      <c r="D6" s="223"/>
    </row>
    <row r="7" ht="17.25" customHeight="1" spans="1:4">
      <c r="A7" s="222" t="s">
        <v>11</v>
      </c>
      <c r="B7" s="223"/>
      <c r="C7" s="222" t="s">
        <v>12</v>
      </c>
      <c r="D7" s="223"/>
    </row>
    <row r="8" ht="17.25" customHeight="1" spans="1:4">
      <c r="A8" s="222" t="s">
        <v>13</v>
      </c>
      <c r="B8" s="223"/>
      <c r="C8" s="256" t="s">
        <v>14</v>
      </c>
      <c r="D8" s="223"/>
    </row>
    <row r="9" ht="17.25" customHeight="1" spans="1:4">
      <c r="A9" s="222" t="s">
        <v>15</v>
      </c>
      <c r="B9" s="223"/>
      <c r="C9" s="256" t="s">
        <v>16</v>
      </c>
      <c r="D9" s="223"/>
    </row>
    <row r="10" ht="17.25" customHeight="1" spans="1:4">
      <c r="A10" s="222" t="s">
        <v>17</v>
      </c>
      <c r="B10" s="223">
        <v>44090</v>
      </c>
      <c r="C10" s="256" t="s">
        <v>18</v>
      </c>
      <c r="D10" s="223">
        <v>3516582</v>
      </c>
    </row>
    <row r="11" ht="17.25" customHeight="1" spans="1:4">
      <c r="A11" s="222" t="s">
        <v>19</v>
      </c>
      <c r="B11" s="223"/>
      <c r="C11" s="256" t="s">
        <v>20</v>
      </c>
      <c r="D11" s="223"/>
    </row>
    <row r="12" ht="17.25" customHeight="1" spans="1:4">
      <c r="A12" s="222" t="s">
        <v>21</v>
      </c>
      <c r="B12" s="223"/>
      <c r="C12" s="257" t="s">
        <v>22</v>
      </c>
      <c r="D12" s="223"/>
    </row>
    <row r="13" ht="17.25" customHeight="1" spans="1:4">
      <c r="A13" s="222" t="s">
        <v>23</v>
      </c>
      <c r="B13" s="223"/>
      <c r="C13" s="257" t="s">
        <v>24</v>
      </c>
      <c r="D13" s="223">
        <v>3085716</v>
      </c>
    </row>
    <row r="14" ht="17.25" customHeight="1" spans="1:4">
      <c r="A14" s="222" t="s">
        <v>25</v>
      </c>
      <c r="B14" s="223"/>
      <c r="C14" s="257" t="s">
        <v>26</v>
      </c>
      <c r="D14" s="223">
        <v>326474</v>
      </c>
    </row>
    <row r="15" ht="17.25" customHeight="1" spans="1:4">
      <c r="A15" s="222" t="s">
        <v>27</v>
      </c>
      <c r="B15" s="223">
        <v>44090</v>
      </c>
      <c r="C15" s="257" t="s">
        <v>28</v>
      </c>
      <c r="D15" s="223"/>
    </row>
    <row r="16" ht="17.25" customHeight="1" spans="1:4">
      <c r="A16" s="224"/>
      <c r="B16" s="223"/>
      <c r="C16" s="257" t="s">
        <v>29</v>
      </c>
      <c r="D16" s="205"/>
    </row>
    <row r="17" ht="17.25" customHeight="1" spans="1:4">
      <c r="A17" s="226"/>
      <c r="B17" s="227"/>
      <c r="C17" s="257" t="s">
        <v>30</v>
      </c>
      <c r="D17" s="205"/>
    </row>
    <row r="18" ht="17.25" customHeight="1" spans="1:4">
      <c r="A18" s="226"/>
      <c r="B18" s="227"/>
      <c r="C18" s="257" t="s">
        <v>31</v>
      </c>
      <c r="D18" s="205"/>
    </row>
    <row r="19" ht="17.25" customHeight="1" spans="1:4">
      <c r="A19" s="226"/>
      <c r="B19" s="227"/>
      <c r="C19" s="257" t="s">
        <v>32</v>
      </c>
      <c r="D19" s="205"/>
    </row>
    <row r="20" ht="17.25" customHeight="1" spans="1:4">
      <c r="A20" s="226"/>
      <c r="B20" s="227"/>
      <c r="C20" s="257" t="s">
        <v>33</v>
      </c>
      <c r="D20" s="205"/>
    </row>
    <row r="21" ht="17.25" customHeight="1" spans="1:4">
      <c r="A21" s="226"/>
      <c r="B21" s="227"/>
      <c r="C21" s="257" t="s">
        <v>34</v>
      </c>
      <c r="D21" s="205"/>
    </row>
    <row r="22" ht="17.25" customHeight="1" spans="1:4">
      <c r="A22" s="226"/>
      <c r="B22" s="227"/>
      <c r="C22" s="257" t="s">
        <v>35</v>
      </c>
      <c r="D22" s="205"/>
    </row>
    <row r="23" ht="17.25" customHeight="1" spans="1:4">
      <c r="A23" s="226"/>
      <c r="B23" s="227"/>
      <c r="C23" s="257" t="s">
        <v>36</v>
      </c>
      <c r="D23" s="205"/>
    </row>
    <row r="24" ht="17.25" customHeight="1" spans="1:4">
      <c r="A24" s="226"/>
      <c r="B24" s="227"/>
      <c r="C24" s="257" t="s">
        <v>37</v>
      </c>
      <c r="D24" s="205">
        <v>346596</v>
      </c>
    </row>
    <row r="25" ht="17.25" customHeight="1" spans="1:4">
      <c r="A25" s="226"/>
      <c r="B25" s="227"/>
      <c r="C25" s="257" t="s">
        <v>38</v>
      </c>
      <c r="D25" s="205"/>
    </row>
    <row r="26" ht="17.25" customHeight="1" spans="1:4">
      <c r="A26" s="226"/>
      <c r="B26" s="227"/>
      <c r="C26" s="224" t="s">
        <v>39</v>
      </c>
      <c r="D26" s="205"/>
    </row>
    <row r="27" ht="17.25" customHeight="1" spans="1:4">
      <c r="A27" s="226"/>
      <c r="B27" s="227"/>
      <c r="C27" s="257" t="s">
        <v>40</v>
      </c>
      <c r="D27" s="205"/>
    </row>
    <row r="28" ht="16.5" customHeight="1" spans="1:4">
      <c r="A28" s="226"/>
      <c r="B28" s="227"/>
      <c r="C28" s="257" t="s">
        <v>41</v>
      </c>
      <c r="D28" s="205"/>
    </row>
    <row r="29" ht="16.5" customHeight="1" spans="1:4">
      <c r="A29" s="226"/>
      <c r="B29" s="227"/>
      <c r="C29" s="224" t="s">
        <v>42</v>
      </c>
      <c r="D29" s="205"/>
    </row>
    <row r="30" ht="17.25" customHeight="1" spans="1:4">
      <c r="A30" s="226"/>
      <c r="B30" s="227"/>
      <c r="C30" s="224" t="s">
        <v>43</v>
      </c>
      <c r="D30" s="205"/>
    </row>
    <row r="31" ht="17.25" customHeight="1" spans="1:4">
      <c r="A31" s="226"/>
      <c r="B31" s="227"/>
      <c r="C31" s="257" t="s">
        <v>44</v>
      </c>
      <c r="D31" s="205"/>
    </row>
    <row r="32" ht="16.5" customHeight="1" spans="1:4">
      <c r="A32" s="226" t="s">
        <v>45</v>
      </c>
      <c r="B32" s="258">
        <v>7250552</v>
      </c>
      <c r="C32" s="226" t="s">
        <v>46</v>
      </c>
      <c r="D32" s="230">
        <v>7275368</v>
      </c>
    </row>
    <row r="33" ht="16.5" customHeight="1" spans="1:4">
      <c r="A33" s="224" t="s">
        <v>47</v>
      </c>
      <c r="B33" s="205">
        <v>24816</v>
      </c>
      <c r="C33" s="224" t="s">
        <v>48</v>
      </c>
      <c r="D33" s="227"/>
    </row>
    <row r="34" ht="16.5" customHeight="1" spans="1:4">
      <c r="A34" s="229" t="s">
        <v>49</v>
      </c>
      <c r="B34" s="230">
        <v>7275368</v>
      </c>
      <c r="C34" s="229" t="s">
        <v>50</v>
      </c>
      <c r="D34" s="230">
        <v>7275368</v>
      </c>
    </row>
  </sheetData>
  <mergeCells count="4">
    <mergeCell ref="A2:D2"/>
    <mergeCell ref="A3:B3"/>
    <mergeCell ref="A4:B4"/>
    <mergeCell ref="C4:D4"/>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6" sqref="A6:F6"/>
    </sheetView>
  </sheetViews>
  <sheetFormatPr defaultColWidth="8.54166666666667" defaultRowHeight="12.75" customHeight="1" outlineLevelCol="5"/>
  <cols>
    <col min="2" max="2" width="14.5416666666667" customWidth="1"/>
    <col min="3" max="3" width="33.45" customWidth="1"/>
    <col min="4" max="4" width="26.725" customWidth="1"/>
    <col min="5" max="5" width="30.1833333333333" customWidth="1"/>
    <col min="6" max="6" width="30.8166666666667" customWidth="1"/>
  </cols>
  <sheetData>
    <row r="1" ht="17.25" customHeight="1" spans="2:2">
      <c r="B1" s="139" t="s">
        <v>383</v>
      </c>
    </row>
    <row r="2" ht="41.25" customHeight="1" spans="2:2">
      <c r="B2" s="34" t="str">
        <f>""&amp;"2026"&amp;"年部门政府性基金预算支出预算表"</f>
        <v>2026年部门政府性基金预算支出预算表</v>
      </c>
    </row>
    <row r="3" ht="17.25" customHeight="1" spans="1:6">
      <c r="A3" t="s">
        <v>384</v>
      </c>
      <c r="B3" s="140"/>
      <c r="C3" s="140"/>
      <c r="D3" s="38"/>
      <c r="F3" s="141" t="s">
        <v>3</v>
      </c>
    </row>
    <row r="4" ht="21.75" customHeight="1" spans="1:6">
      <c r="A4" s="142" t="s">
        <v>184</v>
      </c>
      <c r="B4" s="143" t="s">
        <v>169</v>
      </c>
      <c r="C4" s="144"/>
      <c r="D4" s="145" t="s">
        <v>385</v>
      </c>
      <c r="E4" s="146"/>
      <c r="F4" s="144"/>
    </row>
    <row r="5" ht="29.25" customHeight="1" spans="1:6">
      <c r="A5" s="147"/>
      <c r="B5" s="148" t="s">
        <v>71</v>
      </c>
      <c r="C5" s="149" t="s">
        <v>72</v>
      </c>
      <c r="D5" s="150" t="s">
        <v>54</v>
      </c>
      <c r="E5" s="150" t="s">
        <v>74</v>
      </c>
      <c r="F5" s="150" t="s">
        <v>75</v>
      </c>
    </row>
    <row r="6" ht="15" customHeight="1" spans="1:6">
      <c r="A6" s="151">
        <v>1</v>
      </c>
      <c r="B6" s="151">
        <v>2</v>
      </c>
      <c r="C6" s="151">
        <v>3</v>
      </c>
      <c r="D6" s="151">
        <v>4</v>
      </c>
      <c r="E6" s="151">
        <v>5</v>
      </c>
      <c r="F6" s="151">
        <v>6</v>
      </c>
    </row>
    <row r="7" ht="20.25" customHeight="1" spans="1:6">
      <c r="A7" s="152"/>
      <c r="B7" s="153"/>
      <c r="C7" s="153"/>
      <c r="D7" s="154"/>
      <c r="E7" s="154"/>
      <c r="F7" s="154"/>
    </row>
    <row r="8" ht="18.75" customHeight="1" spans="1:6">
      <c r="A8" s="152"/>
      <c r="B8" s="155" t="s">
        <v>54</v>
      </c>
      <c r="C8" s="155"/>
      <c r="D8" s="154"/>
      <c r="E8" s="154"/>
      <c r="F8" s="156"/>
    </row>
    <row r="10" customHeight="1" spans="1:1">
      <c r="A10" s="58" t="s">
        <v>386</v>
      </c>
    </row>
  </sheetData>
  <mergeCells count="6">
    <mergeCell ref="B1:F1"/>
    <mergeCell ref="B2:F2"/>
    <mergeCell ref="B4:C4"/>
    <mergeCell ref="D4:F4"/>
    <mergeCell ref="B8:C8"/>
    <mergeCell ref="A4:A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B1" workbookViewId="0">
      <selection activeCell="O9" sqref="O9"/>
    </sheetView>
  </sheetViews>
  <sheetFormatPr defaultColWidth="9.18333333333333" defaultRowHeight="14.25" customHeight="1"/>
  <cols>
    <col min="1" max="1" width="41.1833333333333" customWidth="1"/>
    <col min="2" max="2" width="21.725" customWidth="1"/>
    <col min="3" max="3" width="35.2666666666667" customWidth="1"/>
    <col min="4" max="4" width="7.725" customWidth="1"/>
    <col min="5" max="6" width="11.1833333333333" customWidth="1"/>
  </cols>
  <sheetData>
    <row r="1" ht="15.75" customHeight="1" spans="1:17">
      <c r="A1" s="109"/>
      <c r="Q1" s="137" t="s">
        <v>387</v>
      </c>
    </row>
    <row r="2" ht="41.25" customHeight="1" spans="1:17">
      <c r="A2" s="74" t="str">
        <f>""&amp;"2026"&amp;"年部门政府采购预算表"</f>
        <v>2026年部门政府采购预算表</v>
      </c>
      <c r="B2" s="74"/>
      <c r="C2" s="74"/>
      <c r="D2" s="74"/>
      <c r="E2" s="74"/>
      <c r="F2" s="74"/>
      <c r="G2" s="74"/>
      <c r="H2" s="74"/>
      <c r="I2" s="74"/>
      <c r="J2" s="74"/>
      <c r="K2" s="74"/>
      <c r="L2" s="74"/>
      <c r="M2" s="74"/>
      <c r="N2" s="74"/>
      <c r="O2" s="74"/>
      <c r="P2" s="74"/>
      <c r="Q2" s="74"/>
    </row>
    <row r="3" ht="18.75" customHeight="1" spans="1:17">
      <c r="A3" s="114" t="str">
        <f>"单位名称："&amp;"昆明市盘龙区落索坡小学"</f>
        <v>单位名称：昆明市盘龙区落索坡小学</v>
      </c>
      <c r="B3" s="115"/>
      <c r="C3" s="115"/>
      <c r="D3" s="115"/>
      <c r="E3" s="115"/>
      <c r="Q3" s="138" t="s">
        <v>3</v>
      </c>
    </row>
    <row r="4" ht="15.75" customHeight="1" spans="1:17">
      <c r="A4" s="116" t="s">
        <v>388</v>
      </c>
      <c r="B4" s="117" t="s">
        <v>389</v>
      </c>
      <c r="C4" s="117" t="s">
        <v>390</v>
      </c>
      <c r="D4" s="117" t="s">
        <v>391</v>
      </c>
      <c r="E4" s="117" t="s">
        <v>392</v>
      </c>
      <c r="F4" s="118" t="s">
        <v>393</v>
      </c>
      <c r="G4" s="119" t="s">
        <v>394</v>
      </c>
      <c r="H4" s="119"/>
      <c r="I4" s="119"/>
      <c r="J4" s="119"/>
      <c r="K4" s="134"/>
      <c r="L4" s="119"/>
      <c r="M4" s="119"/>
      <c r="N4" s="135"/>
      <c r="O4" s="119"/>
      <c r="P4" s="134"/>
      <c r="Q4" s="135"/>
    </row>
    <row r="5" ht="17.25" customHeight="1" spans="1:17">
      <c r="A5" s="120"/>
      <c r="B5" s="121"/>
      <c r="C5" s="121"/>
      <c r="D5" s="121"/>
      <c r="E5" s="121"/>
      <c r="F5" s="122"/>
      <c r="G5" s="119" t="s">
        <v>54</v>
      </c>
      <c r="H5" s="119" t="s">
        <v>57</v>
      </c>
      <c r="I5" s="119" t="s">
        <v>58</v>
      </c>
      <c r="J5" s="119" t="s">
        <v>59</v>
      </c>
      <c r="K5" s="134" t="s">
        <v>60</v>
      </c>
      <c r="L5" s="119" t="s">
        <v>395</v>
      </c>
      <c r="M5" s="119"/>
      <c r="N5" s="135"/>
      <c r="O5" s="119"/>
      <c r="P5" s="134"/>
      <c r="Q5" s="135"/>
    </row>
    <row r="6" ht="54" customHeight="1" spans="1:17">
      <c r="A6" s="123"/>
      <c r="B6" s="124"/>
      <c r="C6" s="124"/>
      <c r="D6" s="124"/>
      <c r="E6" s="124"/>
      <c r="F6" s="125"/>
      <c r="G6" s="119"/>
      <c r="H6" s="119" t="s">
        <v>56</v>
      </c>
      <c r="I6" s="119"/>
      <c r="J6" s="119"/>
      <c r="K6" s="134"/>
      <c r="L6" s="119" t="s">
        <v>56</v>
      </c>
      <c r="M6" s="119" t="s">
        <v>63</v>
      </c>
      <c r="N6" s="134" t="s">
        <v>396</v>
      </c>
      <c r="O6" s="119" t="s">
        <v>65</v>
      </c>
      <c r="P6" s="134" t="s">
        <v>66</v>
      </c>
      <c r="Q6" s="135" t="s">
        <v>67</v>
      </c>
    </row>
    <row r="7" ht="18" customHeight="1" spans="1:17">
      <c r="A7" s="103">
        <v>1</v>
      </c>
      <c r="B7" s="103">
        <v>2</v>
      </c>
      <c r="C7" s="103">
        <v>3</v>
      </c>
      <c r="D7" s="103">
        <v>4</v>
      </c>
      <c r="E7" s="103">
        <v>5</v>
      </c>
      <c r="F7" s="126">
        <v>6</v>
      </c>
      <c r="G7" s="127">
        <v>7</v>
      </c>
      <c r="H7" s="127">
        <v>8</v>
      </c>
      <c r="I7" s="127">
        <v>9</v>
      </c>
      <c r="J7" s="127">
        <v>10</v>
      </c>
      <c r="K7" s="127">
        <v>11</v>
      </c>
      <c r="L7" s="127">
        <v>12</v>
      </c>
      <c r="M7" s="127">
        <v>13</v>
      </c>
      <c r="N7" s="127">
        <v>14</v>
      </c>
      <c r="O7" s="127">
        <v>15</v>
      </c>
      <c r="P7" s="127">
        <v>16</v>
      </c>
      <c r="Q7" s="127">
        <v>17</v>
      </c>
    </row>
    <row r="8" ht="21" customHeight="1" spans="1:17">
      <c r="A8" s="128"/>
      <c r="B8" s="104"/>
      <c r="C8" s="104"/>
      <c r="D8" s="104"/>
      <c r="E8" s="129"/>
      <c r="F8" s="130"/>
      <c r="G8" s="131"/>
      <c r="H8" s="131"/>
      <c r="I8" s="131"/>
      <c r="J8" s="131"/>
      <c r="K8" s="133"/>
      <c r="L8" s="131"/>
      <c r="M8" s="131"/>
      <c r="N8" s="133"/>
      <c r="O8" s="131"/>
      <c r="P8" s="133"/>
      <c r="Q8" s="133"/>
    </row>
    <row r="9" ht="21" customHeight="1" spans="1:17">
      <c r="A9" s="42"/>
      <c r="B9" s="103"/>
      <c r="C9" s="103"/>
      <c r="D9" s="103"/>
      <c r="E9" s="132"/>
      <c r="F9" s="106"/>
      <c r="G9" s="133"/>
      <c r="H9" s="133"/>
      <c r="I9" s="136"/>
      <c r="J9" s="133"/>
      <c r="K9" s="133"/>
      <c r="L9" s="133"/>
      <c r="M9" s="133"/>
      <c r="N9" s="133"/>
      <c r="O9" s="133"/>
      <c r="P9" s="133"/>
      <c r="Q9" s="133"/>
    </row>
    <row r="11" customHeight="1" spans="1:1">
      <c r="A11" s="58" t="s">
        <v>397</v>
      </c>
    </row>
  </sheetData>
  <mergeCells count="15">
    <mergeCell ref="A2:Q2"/>
    <mergeCell ref="G4:Q4"/>
    <mergeCell ref="L5:Q5"/>
    <mergeCell ref="A9:E9"/>
    <mergeCell ref="A4:A6"/>
    <mergeCell ref="B4:B6"/>
    <mergeCell ref="C4:C6"/>
    <mergeCell ref="D4:D6"/>
    <mergeCell ref="E4:E6"/>
    <mergeCell ref="F4:F6"/>
    <mergeCell ref="G5:G6"/>
    <mergeCell ref="H5:H6"/>
    <mergeCell ref="I5:I6"/>
    <mergeCell ref="J5:J6"/>
    <mergeCell ref="K5:K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9" sqref="A9:C9"/>
    </sheetView>
  </sheetViews>
  <sheetFormatPr defaultColWidth="9.18333333333333" defaultRowHeight="14.25" customHeight="1"/>
  <cols>
    <col min="1" max="1" width="28.1833333333333" customWidth="1"/>
    <col min="2" max="3" width="39.1833333333333" customWidth="1"/>
    <col min="4" max="12" width="20.45" customWidth="1"/>
    <col min="13" max="14" width="20.2666666666667" customWidth="1"/>
  </cols>
  <sheetData>
    <row r="1" ht="16.5" customHeight="1" spans="1:14">
      <c r="A1" s="94"/>
      <c r="B1" s="94"/>
      <c r="C1" s="94"/>
      <c r="D1" s="94"/>
      <c r="E1" s="94"/>
      <c r="F1" s="94"/>
      <c r="G1" s="94"/>
      <c r="H1" s="95"/>
      <c r="I1" s="94"/>
      <c r="J1" s="94"/>
      <c r="K1" s="109"/>
      <c r="L1" s="94"/>
      <c r="M1" s="110"/>
      <c r="N1" s="111" t="s">
        <v>398</v>
      </c>
    </row>
    <row r="2" ht="41.25" customHeight="1" spans="1:14">
      <c r="A2" s="96" t="str">
        <f>""&amp;"2026"&amp;"年部门政府购买服务预算表"</f>
        <v>2026年部门政府购买服务预算表</v>
      </c>
      <c r="B2" s="96"/>
      <c r="C2" s="96"/>
      <c r="D2" s="96"/>
      <c r="E2" s="96"/>
      <c r="F2" s="96"/>
      <c r="G2" s="96"/>
      <c r="H2" s="96"/>
      <c r="I2" s="96"/>
      <c r="J2" s="96"/>
      <c r="K2" s="96"/>
      <c r="L2" s="96"/>
      <c r="M2" s="96"/>
      <c r="N2" s="96"/>
    </row>
    <row r="3" ht="18.75" customHeight="1" spans="1:14">
      <c r="A3" s="97" t="str">
        <f>"单位名称："&amp;"昆明市盘龙区落索坡小学"</f>
        <v>单位名称：昆明市盘龙区落索坡小学</v>
      </c>
      <c r="B3" s="97"/>
      <c r="C3" s="94"/>
      <c r="D3" s="98"/>
      <c r="E3" s="98"/>
      <c r="F3" s="98"/>
      <c r="G3" s="98"/>
      <c r="H3" s="98"/>
      <c r="I3" s="98"/>
      <c r="J3" s="98"/>
      <c r="K3" s="98"/>
      <c r="L3" s="98"/>
      <c r="M3" s="98"/>
      <c r="N3" s="112" t="s">
        <v>3</v>
      </c>
    </row>
    <row r="4" ht="15.75" customHeight="1" spans="1:14">
      <c r="A4" s="99" t="s">
        <v>388</v>
      </c>
      <c r="B4" s="100" t="s">
        <v>399</v>
      </c>
      <c r="C4" s="100" t="s">
        <v>400</v>
      </c>
      <c r="D4" s="100" t="s">
        <v>394</v>
      </c>
      <c r="E4" s="100"/>
      <c r="F4" s="100"/>
      <c r="G4" s="100"/>
      <c r="H4" s="41"/>
      <c r="I4" s="100"/>
      <c r="J4" s="100"/>
      <c r="K4" s="42"/>
      <c r="L4" s="100"/>
      <c r="M4" s="41"/>
      <c r="N4" s="42"/>
    </row>
    <row r="5" ht="17.25" customHeight="1" spans="1:14">
      <c r="A5" s="101"/>
      <c r="B5" s="100"/>
      <c r="C5" s="100"/>
      <c r="D5" s="100" t="s">
        <v>54</v>
      </c>
      <c r="E5" s="100" t="s">
        <v>57</v>
      </c>
      <c r="F5" s="100" t="s">
        <v>401</v>
      </c>
      <c r="G5" s="100" t="s">
        <v>59</v>
      </c>
      <c r="H5" s="41" t="s">
        <v>402</v>
      </c>
      <c r="I5" s="100" t="s">
        <v>395</v>
      </c>
      <c r="J5" s="100"/>
      <c r="K5" s="42"/>
      <c r="L5" s="100"/>
      <c r="M5" s="41"/>
      <c r="N5" s="42"/>
    </row>
    <row r="6" ht="54" customHeight="1" spans="1:14">
      <c r="A6" s="102"/>
      <c r="B6" s="100"/>
      <c r="C6" s="100"/>
      <c r="D6" s="100"/>
      <c r="E6" s="100" t="s">
        <v>56</v>
      </c>
      <c r="F6" s="100"/>
      <c r="G6" s="100"/>
      <c r="H6" s="41"/>
      <c r="I6" s="100" t="s">
        <v>56</v>
      </c>
      <c r="J6" s="100" t="s">
        <v>63</v>
      </c>
      <c r="K6" s="42" t="s">
        <v>65</v>
      </c>
      <c r="L6" s="100" t="s">
        <v>64</v>
      </c>
      <c r="M6" s="41" t="s">
        <v>66</v>
      </c>
      <c r="N6" s="42" t="s">
        <v>67</v>
      </c>
    </row>
    <row r="7" ht="17.25" customHeight="1" spans="1:14">
      <c r="A7" s="103">
        <v>1</v>
      </c>
      <c r="B7" s="103">
        <v>2</v>
      </c>
      <c r="C7" s="103">
        <v>3</v>
      </c>
      <c r="D7" s="103">
        <v>4</v>
      </c>
      <c r="E7" s="103">
        <v>5</v>
      </c>
      <c r="F7" s="103">
        <v>6</v>
      </c>
      <c r="G7" s="103">
        <v>7</v>
      </c>
      <c r="H7" s="103">
        <v>8</v>
      </c>
      <c r="I7" s="103">
        <v>9</v>
      </c>
      <c r="J7" s="103">
        <v>10</v>
      </c>
      <c r="K7" s="103">
        <v>11</v>
      </c>
      <c r="L7" s="103">
        <v>12</v>
      </c>
      <c r="M7" s="103">
        <v>13</v>
      </c>
      <c r="N7" s="103">
        <v>14</v>
      </c>
    </row>
    <row r="8" ht="21" customHeight="1" spans="1:14">
      <c r="A8" s="104"/>
      <c r="B8" s="104"/>
      <c r="C8" s="104"/>
      <c r="D8" s="105"/>
      <c r="E8" s="105"/>
      <c r="F8" s="105"/>
      <c r="G8" s="105"/>
      <c r="H8" s="53"/>
      <c r="I8" s="105"/>
      <c r="J8" s="105"/>
      <c r="K8" s="113"/>
      <c r="L8" s="105"/>
      <c r="M8" s="53"/>
      <c r="N8" s="53"/>
    </row>
    <row r="9" ht="21" customHeight="1" spans="1:14">
      <c r="A9" s="106" t="s">
        <v>172</v>
      </c>
      <c r="B9" s="107"/>
      <c r="C9" s="108"/>
      <c r="D9" s="53"/>
      <c r="E9" s="53"/>
      <c r="F9" s="53"/>
      <c r="G9" s="53"/>
      <c r="H9" s="53"/>
      <c r="I9" s="53"/>
      <c r="J9" s="53"/>
      <c r="K9" s="113"/>
      <c r="L9" s="53"/>
      <c r="M9" s="53"/>
      <c r="N9" s="53"/>
    </row>
    <row r="11" customHeight="1" spans="1:1">
      <c r="A11" s="58" t="s">
        <v>403</v>
      </c>
    </row>
  </sheetData>
  <mergeCells count="13">
    <mergeCell ref="A2:N2"/>
    <mergeCell ref="A3:B3"/>
    <mergeCell ref="D4:N4"/>
    <mergeCell ref="I5:N5"/>
    <mergeCell ref="A9:C9"/>
    <mergeCell ref="A4:A6"/>
    <mergeCell ref="B4:B6"/>
    <mergeCell ref="C4:C6"/>
    <mergeCell ref="D5:D6"/>
    <mergeCell ref="E5:E6"/>
    <mergeCell ref="F5:F6"/>
    <mergeCell ref="G5:G6"/>
    <mergeCell ref="H5:H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selection activeCell="C13" sqref="C13"/>
    </sheetView>
  </sheetViews>
  <sheetFormatPr defaultColWidth="9.18333333333333" defaultRowHeight="14.25" customHeight="1" outlineLevelCol="4"/>
  <cols>
    <col min="1" max="1" width="37.725" customWidth="1"/>
    <col min="2" max="5" width="20" customWidth="1"/>
  </cols>
  <sheetData>
    <row r="1" ht="17.25" customHeight="1" spans="4:5">
      <c r="D1" s="72"/>
      <c r="E1" s="73" t="s">
        <v>404</v>
      </c>
    </row>
    <row r="2" ht="41.25" customHeight="1" spans="1:5">
      <c r="A2" s="262" t="str">
        <f>""&amp;"2026"&amp;"年部门区对下转移支付预算表"</f>
        <v>2026年部门区对下转移支付预算表</v>
      </c>
      <c r="B2" s="74"/>
      <c r="C2" s="74"/>
      <c r="D2" s="74"/>
      <c r="E2" s="74"/>
    </row>
    <row r="3" ht="18" customHeight="1" spans="1:5">
      <c r="A3" s="75" t="str">
        <f>"单位名称："&amp;"昆明市盘龙区落索坡小学"</f>
        <v>单位名称：昆明市盘龙区落索坡小学</v>
      </c>
      <c r="B3" s="76"/>
      <c r="C3" s="76"/>
      <c r="D3" s="77"/>
      <c r="E3" s="78" t="s">
        <v>3</v>
      </c>
    </row>
    <row r="4" ht="19.5" customHeight="1" spans="1:5">
      <c r="A4" s="79" t="s">
        <v>405</v>
      </c>
      <c r="B4" s="80" t="s">
        <v>394</v>
      </c>
      <c r="C4" s="81"/>
      <c r="D4" s="81"/>
      <c r="E4" s="82" t="s">
        <v>406</v>
      </c>
    </row>
    <row r="5" ht="40.5" customHeight="1" spans="1:5">
      <c r="A5" s="83"/>
      <c r="B5" s="84" t="s">
        <v>54</v>
      </c>
      <c r="C5" s="85" t="s">
        <v>57</v>
      </c>
      <c r="D5" s="86" t="s">
        <v>401</v>
      </c>
      <c r="E5" s="82"/>
    </row>
    <row r="6" ht="19.5" customHeight="1" spans="1:5">
      <c r="A6" s="20">
        <v>1</v>
      </c>
      <c r="B6" s="20">
        <v>2</v>
      </c>
      <c r="C6" s="20">
        <v>3</v>
      </c>
      <c r="D6" s="87">
        <v>4</v>
      </c>
      <c r="E6" s="88">
        <v>5</v>
      </c>
    </row>
    <row r="7" ht="21.75" customHeight="1" spans="1:5">
      <c r="A7" s="24"/>
      <c r="B7" s="89"/>
      <c r="C7" s="89"/>
      <c r="D7" s="90"/>
      <c r="E7" s="91"/>
    </row>
    <row r="8" ht="19.5" customHeight="1" spans="1:5">
      <c r="A8" s="92" t="s">
        <v>54</v>
      </c>
      <c r="B8" s="23"/>
      <c r="C8" s="23"/>
      <c r="D8" s="23"/>
      <c r="E8" s="93"/>
    </row>
    <row r="10" customHeight="1" spans="1:1">
      <c r="A10" s="58" t="s">
        <v>407</v>
      </c>
    </row>
  </sheetData>
  <mergeCells count="4">
    <mergeCell ref="A2:E2"/>
    <mergeCell ref="B4:D4"/>
    <mergeCell ref="A4:A5"/>
    <mergeCell ref="E4:E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2" sqref="A2:J2"/>
    </sheetView>
  </sheetViews>
  <sheetFormatPr defaultColWidth="9.09166666666667" defaultRowHeight="12"/>
  <cols>
    <col min="1" max="5" width="20.725" style="58" customWidth="1"/>
    <col min="6" max="6" width="20.725" style="59" customWidth="1"/>
    <col min="7" max="7" width="20.725" style="58" customWidth="1"/>
    <col min="8" max="9" width="20.725" style="59" customWidth="1"/>
    <col min="10" max="10" width="20.725" style="58" customWidth="1"/>
    <col min="11" max="256" width="9.09166666666667" style="59"/>
    <col min="257" max="266" width="20.725" style="59" customWidth="1"/>
    <col min="267" max="512" width="9.09166666666667" style="59"/>
    <col min="513" max="522" width="20.725" style="59" customWidth="1"/>
    <col min="523" max="768" width="9.09166666666667" style="59"/>
    <col min="769" max="778" width="20.725" style="59" customWidth="1"/>
    <col min="779" max="1024" width="9.09166666666667" style="59"/>
    <col min="1025" max="1034" width="20.725" style="59" customWidth="1"/>
    <col min="1035" max="1280" width="9.09166666666667" style="59"/>
    <col min="1281" max="1290" width="20.725" style="59" customWidth="1"/>
    <col min="1291" max="1536" width="9.09166666666667" style="59"/>
    <col min="1537" max="1546" width="20.725" style="59" customWidth="1"/>
    <col min="1547" max="1792" width="9.09166666666667" style="59"/>
    <col min="1793" max="1802" width="20.725" style="59" customWidth="1"/>
    <col min="1803" max="2048" width="9.09166666666667" style="59"/>
    <col min="2049" max="2058" width="20.725" style="59" customWidth="1"/>
    <col min="2059" max="2304" width="9.09166666666667" style="59"/>
    <col min="2305" max="2314" width="20.725" style="59" customWidth="1"/>
    <col min="2315" max="2560" width="9.09166666666667" style="59"/>
    <col min="2561" max="2570" width="20.725" style="59" customWidth="1"/>
    <col min="2571" max="2816" width="9.09166666666667" style="59"/>
    <col min="2817" max="2826" width="20.725" style="59" customWidth="1"/>
    <col min="2827" max="3072" width="9.09166666666667" style="59"/>
    <col min="3073" max="3082" width="20.725" style="59" customWidth="1"/>
    <col min="3083" max="3328" width="9.09166666666667" style="59"/>
    <col min="3329" max="3338" width="20.725" style="59" customWidth="1"/>
    <col min="3339" max="3584" width="9.09166666666667" style="59"/>
    <col min="3585" max="3594" width="20.725" style="59" customWidth="1"/>
    <col min="3595" max="3840" width="9.09166666666667" style="59"/>
    <col min="3841" max="3850" width="20.725" style="59" customWidth="1"/>
    <col min="3851" max="4096" width="9.09166666666667" style="59"/>
    <col min="4097" max="4106" width="20.725" style="59" customWidth="1"/>
    <col min="4107" max="4352" width="9.09166666666667" style="59"/>
    <col min="4353" max="4362" width="20.725" style="59" customWidth="1"/>
    <col min="4363" max="4608" width="9.09166666666667" style="59"/>
    <col min="4609" max="4618" width="20.725" style="59" customWidth="1"/>
    <col min="4619" max="4864" width="9.09166666666667" style="59"/>
    <col min="4865" max="4874" width="20.725" style="59" customWidth="1"/>
    <col min="4875" max="5120" width="9.09166666666667" style="59"/>
    <col min="5121" max="5130" width="20.725" style="59" customWidth="1"/>
    <col min="5131" max="5376" width="9.09166666666667" style="59"/>
    <col min="5377" max="5386" width="20.725" style="59" customWidth="1"/>
    <col min="5387" max="5632" width="9.09166666666667" style="59"/>
    <col min="5633" max="5642" width="20.725" style="59" customWidth="1"/>
    <col min="5643" max="5888" width="9.09166666666667" style="59"/>
    <col min="5889" max="5898" width="20.725" style="59" customWidth="1"/>
    <col min="5899" max="6144" width="9.09166666666667" style="59"/>
    <col min="6145" max="6154" width="20.725" style="59" customWidth="1"/>
    <col min="6155" max="6400" width="9.09166666666667" style="59"/>
    <col min="6401" max="6410" width="20.725" style="59" customWidth="1"/>
    <col min="6411" max="6656" width="9.09166666666667" style="59"/>
    <col min="6657" max="6666" width="20.725" style="59" customWidth="1"/>
    <col min="6667" max="6912" width="9.09166666666667" style="59"/>
    <col min="6913" max="6922" width="20.725" style="59" customWidth="1"/>
    <col min="6923" max="7168" width="9.09166666666667" style="59"/>
    <col min="7169" max="7178" width="20.725" style="59" customWidth="1"/>
    <col min="7179" max="7424" width="9.09166666666667" style="59"/>
    <col min="7425" max="7434" width="20.725" style="59" customWidth="1"/>
    <col min="7435" max="7680" width="9.09166666666667" style="59"/>
    <col min="7681" max="7690" width="20.725" style="59" customWidth="1"/>
    <col min="7691" max="7936" width="9.09166666666667" style="59"/>
    <col min="7937" max="7946" width="20.725" style="59" customWidth="1"/>
    <col min="7947" max="8192" width="9.09166666666667" style="59"/>
    <col min="8193" max="8202" width="20.725" style="59" customWidth="1"/>
    <col min="8203" max="8448" width="9.09166666666667" style="59"/>
    <col min="8449" max="8458" width="20.725" style="59" customWidth="1"/>
    <col min="8459" max="8704" width="9.09166666666667" style="59"/>
    <col min="8705" max="8714" width="20.725" style="59" customWidth="1"/>
    <col min="8715" max="8960" width="9.09166666666667" style="59"/>
    <col min="8961" max="8970" width="20.725" style="59" customWidth="1"/>
    <col min="8971" max="9216" width="9.09166666666667" style="59"/>
    <col min="9217" max="9226" width="20.725" style="59" customWidth="1"/>
    <col min="9227" max="9472" width="9.09166666666667" style="59"/>
    <col min="9473" max="9482" width="20.725" style="59" customWidth="1"/>
    <col min="9483" max="9728" width="9.09166666666667" style="59"/>
    <col min="9729" max="9738" width="20.725" style="59" customWidth="1"/>
    <col min="9739" max="9984" width="9.09166666666667" style="59"/>
    <col min="9985" max="9994" width="20.725" style="59" customWidth="1"/>
    <col min="9995" max="10240" width="9.09166666666667" style="59"/>
    <col min="10241" max="10250" width="20.725" style="59" customWidth="1"/>
    <col min="10251" max="10496" width="9.09166666666667" style="59"/>
    <col min="10497" max="10506" width="20.725" style="59" customWidth="1"/>
    <col min="10507" max="10752" width="9.09166666666667" style="59"/>
    <col min="10753" max="10762" width="20.725" style="59" customWidth="1"/>
    <col min="10763" max="11008" width="9.09166666666667" style="59"/>
    <col min="11009" max="11018" width="20.725" style="59" customWidth="1"/>
    <col min="11019" max="11264" width="9.09166666666667" style="59"/>
    <col min="11265" max="11274" width="20.725" style="59" customWidth="1"/>
    <col min="11275" max="11520" width="9.09166666666667" style="59"/>
    <col min="11521" max="11530" width="20.725" style="59" customWidth="1"/>
    <col min="11531" max="11776" width="9.09166666666667" style="59"/>
    <col min="11777" max="11786" width="20.725" style="59" customWidth="1"/>
    <col min="11787" max="12032" width="9.09166666666667" style="59"/>
    <col min="12033" max="12042" width="20.725" style="59" customWidth="1"/>
    <col min="12043" max="12288" width="9.09166666666667" style="59"/>
    <col min="12289" max="12298" width="20.725" style="59" customWidth="1"/>
    <col min="12299" max="12544" width="9.09166666666667" style="59"/>
    <col min="12545" max="12554" width="20.725" style="59" customWidth="1"/>
    <col min="12555" max="12800" width="9.09166666666667" style="59"/>
    <col min="12801" max="12810" width="20.725" style="59" customWidth="1"/>
    <col min="12811" max="13056" width="9.09166666666667" style="59"/>
    <col min="13057" max="13066" width="20.725" style="59" customWidth="1"/>
    <col min="13067" max="13312" width="9.09166666666667" style="59"/>
    <col min="13313" max="13322" width="20.725" style="59" customWidth="1"/>
    <col min="13323" max="13568" width="9.09166666666667" style="59"/>
    <col min="13569" max="13578" width="20.725" style="59" customWidth="1"/>
    <col min="13579" max="13824" width="9.09166666666667" style="59"/>
    <col min="13825" max="13834" width="20.725" style="59" customWidth="1"/>
    <col min="13835" max="14080" width="9.09166666666667" style="59"/>
    <col min="14081" max="14090" width="20.725" style="59" customWidth="1"/>
    <col min="14091" max="14336" width="9.09166666666667" style="59"/>
    <col min="14337" max="14346" width="20.725" style="59" customWidth="1"/>
    <col min="14347" max="14592" width="9.09166666666667" style="59"/>
    <col min="14593" max="14602" width="20.725" style="59" customWidth="1"/>
    <col min="14603" max="14848" width="9.09166666666667" style="59"/>
    <col min="14849" max="14858" width="20.725" style="59" customWidth="1"/>
    <col min="14859" max="15104" width="9.09166666666667" style="59"/>
    <col min="15105" max="15114" width="20.725" style="59" customWidth="1"/>
    <col min="15115" max="15360" width="9.09166666666667" style="59"/>
    <col min="15361" max="15370" width="20.725" style="59" customWidth="1"/>
    <col min="15371" max="15616" width="9.09166666666667" style="59"/>
    <col min="15617" max="15626" width="20.725" style="59" customWidth="1"/>
    <col min="15627" max="15872" width="9.09166666666667" style="59"/>
    <col min="15873" max="15882" width="20.725" style="59" customWidth="1"/>
    <col min="15883" max="16128" width="9.09166666666667" style="59"/>
    <col min="16129" max="16138" width="20.725" style="59" customWidth="1"/>
    <col min="16139" max="16384" width="9.09166666666667" style="59"/>
  </cols>
  <sheetData>
    <row r="1" spans="10:10">
      <c r="J1" s="71" t="s">
        <v>408</v>
      </c>
    </row>
    <row r="2" ht="27" spans="1:10">
      <c r="A2" s="60" t="s">
        <v>409</v>
      </c>
      <c r="B2" s="61"/>
      <c r="C2" s="61"/>
      <c r="D2" s="61"/>
      <c r="E2" s="61"/>
      <c r="F2" s="62"/>
      <c r="G2" s="61"/>
      <c r="H2" s="62"/>
      <c r="I2" s="62"/>
      <c r="J2" s="61"/>
    </row>
    <row r="3" spans="1:1">
      <c r="A3" s="63" t="s">
        <v>384</v>
      </c>
    </row>
    <row r="4" ht="13.5" spans="1:10">
      <c r="A4" s="64" t="s">
        <v>295</v>
      </c>
      <c r="B4" s="64" t="s">
        <v>296</v>
      </c>
      <c r="C4" s="64" t="s">
        <v>297</v>
      </c>
      <c r="D4" s="64" t="s">
        <v>298</v>
      </c>
      <c r="E4" s="64" t="s">
        <v>299</v>
      </c>
      <c r="F4" s="65" t="s">
        <v>300</v>
      </c>
      <c r="G4" s="64" t="s">
        <v>301</v>
      </c>
      <c r="H4" s="65" t="s">
        <v>302</v>
      </c>
      <c r="I4" s="65" t="s">
        <v>303</v>
      </c>
      <c r="J4" s="64" t="s">
        <v>304</v>
      </c>
    </row>
    <row r="5" ht="14.25" customHeight="1" spans="1:10">
      <c r="A5" s="64">
        <v>1</v>
      </c>
      <c r="B5" s="64">
        <v>2</v>
      </c>
      <c r="C5" s="64">
        <v>3</v>
      </c>
      <c r="D5" s="64">
        <v>4</v>
      </c>
      <c r="E5" s="64">
        <v>5</v>
      </c>
      <c r="F5" s="65">
        <v>6</v>
      </c>
      <c r="G5" s="64">
        <v>7</v>
      </c>
      <c r="H5" s="65">
        <v>8</v>
      </c>
      <c r="I5" s="65">
        <v>9</v>
      </c>
      <c r="J5" s="64">
        <v>10</v>
      </c>
    </row>
    <row r="6" spans="1:10">
      <c r="A6" s="66" t="s">
        <v>410</v>
      </c>
      <c r="B6" s="67"/>
      <c r="C6" s="67"/>
      <c r="D6" s="67"/>
      <c r="E6" s="68"/>
      <c r="F6" s="69"/>
      <c r="G6" s="68"/>
      <c r="H6" s="69"/>
      <c r="I6" s="69"/>
      <c r="J6" s="68"/>
    </row>
    <row r="7" spans="1:10">
      <c r="A7" s="70" t="s">
        <v>410</v>
      </c>
      <c r="B7" s="70" t="s">
        <v>410</v>
      </c>
      <c r="C7" s="70" t="s">
        <v>410</v>
      </c>
      <c r="D7" s="70" t="s">
        <v>410</v>
      </c>
      <c r="E7" s="66" t="s">
        <v>410</v>
      </c>
      <c r="F7" s="70" t="s">
        <v>410</v>
      </c>
      <c r="G7" s="66" t="s">
        <v>410</v>
      </c>
      <c r="H7" s="70" t="s">
        <v>410</v>
      </c>
      <c r="I7" s="70" t="s">
        <v>410</v>
      </c>
      <c r="J7" s="66" t="s">
        <v>410</v>
      </c>
    </row>
    <row r="9" spans="1:1">
      <c r="A9" s="58" t="s">
        <v>407</v>
      </c>
    </row>
  </sheetData>
  <mergeCells count="2">
    <mergeCell ref="A2:J2"/>
    <mergeCell ref="A3:H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D17" sqref="D17"/>
    </sheetView>
  </sheetViews>
  <sheetFormatPr defaultColWidth="10.45" defaultRowHeight="14.25" customHeight="1" outlineLevelCol="7"/>
  <cols>
    <col min="1" max="2" width="33.725" customWidth="1"/>
    <col min="3" max="3" width="45.5416666666667" customWidth="1"/>
    <col min="4" max="4" width="27.5416666666667" customWidth="1"/>
    <col min="5" max="5" width="21.725" customWidth="1"/>
    <col min="6" max="8" width="26.2666666666667" customWidth="1"/>
  </cols>
  <sheetData>
    <row r="1" customHeight="1" spans="1:8">
      <c r="A1" s="32"/>
      <c r="B1" s="32"/>
      <c r="C1" s="33"/>
      <c r="D1" s="33"/>
      <c r="E1" s="33"/>
      <c r="F1" s="32"/>
      <c r="G1" s="32"/>
      <c r="H1" s="33"/>
    </row>
    <row r="2" ht="41.25" customHeight="1" spans="1:8">
      <c r="A2" s="263" t="str">
        <f>""&amp;"2026"&amp;"年部门新增资产配置预算表"</f>
        <v>2026年部门新增资产配置预算表</v>
      </c>
      <c r="B2" s="34"/>
      <c r="C2" s="34"/>
      <c r="D2" s="34"/>
      <c r="E2" s="34"/>
      <c r="F2" s="34"/>
      <c r="G2" s="34"/>
      <c r="H2" s="34"/>
    </row>
    <row r="3" customHeight="1" spans="1:8">
      <c r="A3" s="35" t="str">
        <f>"单位名称："&amp;"昆明市盘龙区落索坡小学"</f>
        <v>单位名称：昆明市盘龙区落索坡小学</v>
      </c>
      <c r="B3" s="36"/>
      <c r="C3" s="37"/>
      <c r="E3" s="33"/>
      <c r="F3" s="32"/>
      <c r="G3" s="32"/>
      <c r="H3" s="38" t="s">
        <v>3</v>
      </c>
    </row>
    <row r="4" ht="28.5" customHeight="1" spans="1:8">
      <c r="A4" s="39" t="s">
        <v>184</v>
      </c>
      <c r="B4" s="40" t="s">
        <v>411</v>
      </c>
      <c r="C4" s="41" t="s">
        <v>412</v>
      </c>
      <c r="D4" s="41" t="s">
        <v>413</v>
      </c>
      <c r="E4" s="41" t="s">
        <v>414</v>
      </c>
      <c r="F4" s="39" t="s">
        <v>415</v>
      </c>
      <c r="G4" s="42"/>
      <c r="H4" s="41"/>
    </row>
    <row r="5" ht="21" customHeight="1" spans="1:8">
      <c r="A5" s="43"/>
      <c r="B5" s="43"/>
      <c r="C5" s="44"/>
      <c r="D5" s="43"/>
      <c r="E5" s="43"/>
      <c r="F5" s="39" t="s">
        <v>392</v>
      </c>
      <c r="G5" s="39" t="s">
        <v>416</v>
      </c>
      <c r="H5" s="39" t="s">
        <v>417</v>
      </c>
    </row>
    <row r="6" ht="17.25" customHeight="1" spans="1:8">
      <c r="A6" s="45">
        <v>1</v>
      </c>
      <c r="B6" s="46" t="s">
        <v>82</v>
      </c>
      <c r="C6" s="47" t="s">
        <v>83</v>
      </c>
      <c r="D6" s="48" t="s">
        <v>84</v>
      </c>
      <c r="E6" s="47" t="s">
        <v>85</v>
      </c>
      <c r="F6" s="46" t="s">
        <v>86</v>
      </c>
      <c r="G6" s="40" t="s">
        <v>87</v>
      </c>
      <c r="H6" s="48" t="s">
        <v>88</v>
      </c>
    </row>
    <row r="7" ht="19.5" customHeight="1" spans="1:8">
      <c r="A7" s="49"/>
      <c r="B7" s="49"/>
      <c r="C7" s="50"/>
      <c r="D7" s="51"/>
      <c r="E7" s="40"/>
      <c r="F7" s="52"/>
      <c r="G7" s="53"/>
      <c r="H7" s="53"/>
    </row>
    <row r="8" ht="19.5" customHeight="1" spans="1:8">
      <c r="A8" s="54"/>
      <c r="B8" s="54"/>
      <c r="C8" s="55"/>
      <c r="D8" s="56"/>
      <c r="E8" s="56"/>
      <c r="F8" s="52"/>
      <c r="G8" s="53"/>
      <c r="H8" s="53"/>
    </row>
    <row r="10" customHeight="1" spans="1:7">
      <c r="A10" s="57" t="s">
        <v>418</v>
      </c>
      <c r="B10" s="57"/>
      <c r="C10" s="57"/>
      <c r="D10" s="57"/>
      <c r="E10" s="57"/>
      <c r="F10" s="57"/>
      <c r="G10" s="57"/>
    </row>
  </sheetData>
  <mergeCells count="9">
    <mergeCell ref="A1:H1"/>
    <mergeCell ref="A2:H2"/>
    <mergeCell ref="F4:H4"/>
    <mergeCell ref="A8:E8"/>
    <mergeCell ref="A4:A5"/>
    <mergeCell ref="B4:B5"/>
    <mergeCell ref="C4:C5"/>
    <mergeCell ref="D4:D5"/>
    <mergeCell ref="E4:E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E15" sqref="E15"/>
    </sheetView>
  </sheetViews>
  <sheetFormatPr defaultColWidth="9.18333333333333" defaultRowHeight="14.25" customHeight="1"/>
  <cols>
    <col min="1" max="1" width="10.2666666666667" customWidth="1"/>
    <col min="2" max="2" width="30.45" customWidth="1"/>
    <col min="3" max="3" width="23.8166666666667" customWidth="1"/>
    <col min="4" max="4" width="11.1833333333333" customWidth="1"/>
    <col min="5" max="5" width="32.725" customWidth="1"/>
    <col min="6" max="6" width="9.81666666666667" customWidth="1"/>
    <col min="7" max="7" width="17.725" customWidth="1"/>
    <col min="8" max="11" width="23.1833333333333" customWidth="1"/>
  </cols>
  <sheetData>
    <row r="1" ht="13.5" customHeight="1" spans="4:11">
      <c r="D1" s="10"/>
      <c r="E1" s="10"/>
      <c r="F1" s="10"/>
      <c r="G1" s="10"/>
      <c r="K1" s="29" t="s">
        <v>419</v>
      </c>
    </row>
    <row r="2" ht="41.25" customHeight="1" spans="1:11">
      <c r="A2" s="11" t="str">
        <f>"2026"&amp;"年部门上级补助项目支出预算表"</f>
        <v>2026年部门上级补助项目支出预算表</v>
      </c>
      <c r="B2" s="11"/>
      <c r="C2" s="11"/>
      <c r="D2" s="11"/>
      <c r="E2" s="11"/>
      <c r="F2" s="11"/>
      <c r="G2" s="11"/>
      <c r="H2" s="11"/>
      <c r="I2" s="11"/>
      <c r="J2" s="11"/>
      <c r="K2" s="11"/>
    </row>
    <row r="3" ht="13.5" customHeight="1" spans="1:11">
      <c r="A3" s="12" t="str">
        <f>"单位名称："&amp;"昆明市盘龙区落索坡小学"</f>
        <v>单位名称：昆明市盘龙区落索坡小学</v>
      </c>
      <c r="B3" s="13"/>
      <c r="C3" s="13"/>
      <c r="D3" s="13"/>
      <c r="E3" s="13"/>
      <c r="F3" s="13"/>
      <c r="G3" s="13"/>
      <c r="H3" s="14"/>
      <c r="I3" s="14"/>
      <c r="J3" s="14"/>
      <c r="K3" s="30" t="s">
        <v>3</v>
      </c>
    </row>
    <row r="4" ht="21.75" customHeight="1" spans="1:11">
      <c r="A4" s="15" t="s">
        <v>263</v>
      </c>
      <c r="B4" s="15" t="s">
        <v>185</v>
      </c>
      <c r="C4" s="15" t="s">
        <v>265</v>
      </c>
      <c r="D4" s="16" t="s">
        <v>187</v>
      </c>
      <c r="E4" s="16" t="s">
        <v>188</v>
      </c>
      <c r="F4" s="16" t="s">
        <v>189</v>
      </c>
      <c r="G4" s="16" t="s">
        <v>190</v>
      </c>
      <c r="H4" s="17" t="s">
        <v>54</v>
      </c>
      <c r="I4" s="18" t="s">
        <v>420</v>
      </c>
      <c r="J4" s="18"/>
      <c r="K4" s="18"/>
    </row>
    <row r="5" ht="21.75" customHeight="1" spans="1:11">
      <c r="A5" s="15"/>
      <c r="B5" s="15"/>
      <c r="C5" s="15"/>
      <c r="D5" s="16"/>
      <c r="E5" s="16"/>
      <c r="F5" s="16"/>
      <c r="G5" s="16"/>
      <c r="H5" s="18"/>
      <c r="I5" s="16" t="s">
        <v>57</v>
      </c>
      <c r="J5" s="16" t="s">
        <v>58</v>
      </c>
      <c r="K5" s="16" t="s">
        <v>59</v>
      </c>
    </row>
    <row r="6" ht="40.5" customHeight="1" spans="1:11">
      <c r="A6" s="19"/>
      <c r="B6" s="19"/>
      <c r="C6" s="19"/>
      <c r="D6" s="16"/>
      <c r="E6" s="16"/>
      <c r="F6" s="16"/>
      <c r="G6" s="16"/>
      <c r="H6" s="18"/>
      <c r="I6" s="16" t="s">
        <v>56</v>
      </c>
      <c r="J6" s="16"/>
      <c r="K6" s="16"/>
    </row>
    <row r="7" ht="20.25" customHeight="1" spans="1:11">
      <c r="A7" s="20">
        <v>1</v>
      </c>
      <c r="B7" s="20">
        <v>2</v>
      </c>
      <c r="C7" s="20">
        <v>3</v>
      </c>
      <c r="D7" s="20">
        <v>4</v>
      </c>
      <c r="E7" s="20">
        <v>5</v>
      </c>
      <c r="F7" s="20">
        <v>6</v>
      </c>
      <c r="G7" s="20">
        <v>7</v>
      </c>
      <c r="H7" s="20">
        <v>8</v>
      </c>
      <c r="I7" s="20">
        <v>9</v>
      </c>
      <c r="J7" s="31">
        <v>10</v>
      </c>
      <c r="K7" s="31">
        <v>11</v>
      </c>
    </row>
    <row r="8" ht="18" customHeight="1" spans="1:11">
      <c r="A8" s="21"/>
      <c r="B8" s="22"/>
      <c r="C8" s="21"/>
      <c r="D8" s="21"/>
      <c r="E8" s="21"/>
      <c r="F8" s="21"/>
      <c r="G8" s="21"/>
      <c r="H8" s="23"/>
      <c r="I8" s="23"/>
      <c r="J8" s="23"/>
      <c r="K8" s="23"/>
    </row>
    <row r="9" ht="24" customHeight="1" spans="1:11">
      <c r="A9" s="24"/>
      <c r="B9" s="25"/>
      <c r="C9" s="24"/>
      <c r="D9" s="24"/>
      <c r="E9" s="24"/>
      <c r="F9" s="24"/>
      <c r="G9" s="24"/>
      <c r="H9" s="23"/>
      <c r="I9" s="23"/>
      <c r="J9" s="23"/>
      <c r="K9" s="23"/>
    </row>
    <row r="10" ht="18.75" customHeight="1" spans="1:11">
      <c r="A10" s="26" t="s">
        <v>172</v>
      </c>
      <c r="B10" s="27"/>
      <c r="C10" s="27"/>
      <c r="D10" s="27"/>
      <c r="E10" s="27"/>
      <c r="F10" s="27"/>
      <c r="G10" s="27"/>
      <c r="H10" s="23"/>
      <c r="I10" s="23"/>
      <c r="J10" s="23"/>
      <c r="K10" s="23"/>
    </row>
    <row r="12" customHeight="1" spans="1:8">
      <c r="A12" s="28" t="s">
        <v>421</v>
      </c>
      <c r="B12" s="28"/>
      <c r="C12" s="28"/>
      <c r="D12" s="28"/>
      <c r="E12" s="28"/>
      <c r="F12" s="28"/>
      <c r="G12" s="28"/>
      <c r="H12" s="28"/>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workbookViewId="0">
      <selection activeCell="F18" sqref="F18"/>
    </sheetView>
  </sheetViews>
  <sheetFormatPr defaultColWidth="10" defaultRowHeight="12.75" customHeight="1" outlineLevelCol="6"/>
  <cols>
    <col min="1" max="1" width="49" customWidth="1"/>
    <col min="2" max="2" width="19.1833333333333" customWidth="1"/>
    <col min="3" max="3" width="64.2666666666667" customWidth="1"/>
    <col min="4" max="4" width="8.725" customWidth="1"/>
    <col min="5" max="7" width="20.5416666666667" customWidth="1"/>
  </cols>
  <sheetData>
    <row r="1" ht="15" customHeight="1" spans="1:7">
      <c r="A1" s="1"/>
      <c r="B1" s="1"/>
      <c r="C1" s="1"/>
      <c r="D1" s="1"/>
      <c r="E1" s="1"/>
      <c r="F1" s="1"/>
      <c r="G1" s="2" t="s">
        <v>422</v>
      </c>
    </row>
    <row r="2" ht="45" customHeight="1" spans="1:7">
      <c r="A2" s="264" t="str">
        <f>"2026"&amp;"年部门项目支出中期规划预算表"</f>
        <v>2026年部门项目支出中期规划预算表</v>
      </c>
      <c r="B2" s="3"/>
      <c r="C2" s="3"/>
      <c r="D2" s="3"/>
      <c r="E2" s="3"/>
      <c r="F2" s="3"/>
      <c r="G2" s="3"/>
    </row>
    <row r="3" ht="15" customHeight="1" spans="1:7">
      <c r="A3" s="4" t="str">
        <f>"单位名称："&amp;"昆明市盘龙区落索坡小学"</f>
        <v>单位名称：昆明市盘龙区落索坡小学</v>
      </c>
      <c r="B3" s="4"/>
      <c r="C3" s="1"/>
      <c r="D3" s="1"/>
      <c r="E3" s="1"/>
      <c r="F3" s="1"/>
      <c r="G3" s="2" t="s">
        <v>3</v>
      </c>
    </row>
    <row r="4" ht="45" customHeight="1" spans="1:7">
      <c r="A4" s="5" t="s">
        <v>265</v>
      </c>
      <c r="B4" s="5" t="s">
        <v>263</v>
      </c>
      <c r="C4" s="5" t="s">
        <v>185</v>
      </c>
      <c r="D4" s="5" t="s">
        <v>423</v>
      </c>
      <c r="E4" s="5" t="s">
        <v>57</v>
      </c>
      <c r="F4" s="5"/>
      <c r="G4" s="5"/>
    </row>
    <row r="5" ht="45" customHeight="1" spans="1:7">
      <c r="A5" s="5"/>
      <c r="B5" s="5"/>
      <c r="C5" s="5"/>
      <c r="D5" s="5"/>
      <c r="E5" s="5" t="s">
        <v>424</v>
      </c>
      <c r="F5" s="5" t="s">
        <v>425</v>
      </c>
      <c r="G5" s="5" t="s">
        <v>426</v>
      </c>
    </row>
    <row r="6" ht="15" customHeight="1" spans="1:7">
      <c r="A6" s="6">
        <v>1</v>
      </c>
      <c r="B6" s="6">
        <v>2</v>
      </c>
      <c r="C6" s="6">
        <v>3</v>
      </c>
      <c r="D6" s="6">
        <v>4</v>
      </c>
      <c r="E6" s="6">
        <v>5</v>
      </c>
      <c r="F6" s="6">
        <v>6</v>
      </c>
      <c r="G6" s="6">
        <v>7</v>
      </c>
    </row>
    <row r="7" ht="22.5" customHeight="1" spans="1:7">
      <c r="A7" s="7" t="s">
        <v>69</v>
      </c>
      <c r="B7" s="7"/>
      <c r="C7" s="7"/>
      <c r="D7" s="7"/>
      <c r="E7" s="8">
        <v>2693388</v>
      </c>
      <c r="F7" s="8">
        <v>2760656</v>
      </c>
      <c r="G7" s="8">
        <v>2572250</v>
      </c>
    </row>
    <row r="8" ht="22.5" customHeight="1" spans="1:7">
      <c r="A8" s="7"/>
      <c r="B8" s="7" t="s">
        <v>427</v>
      </c>
      <c r="C8" s="7" t="s">
        <v>283</v>
      </c>
      <c r="D8" s="7" t="s">
        <v>428</v>
      </c>
      <c r="E8" s="8">
        <v>72250</v>
      </c>
      <c r="F8" s="8">
        <v>72250</v>
      </c>
      <c r="G8" s="8">
        <v>72250</v>
      </c>
    </row>
    <row r="9" ht="22.5" customHeight="1" spans="1:7">
      <c r="A9" s="7"/>
      <c r="B9" s="7" t="s">
        <v>427</v>
      </c>
      <c r="C9" s="7" t="s">
        <v>289</v>
      </c>
      <c r="D9" s="7" t="s">
        <v>428</v>
      </c>
      <c r="E9" s="8">
        <v>2432732</v>
      </c>
      <c r="F9" s="8">
        <v>2500000</v>
      </c>
      <c r="G9" s="8">
        <v>2500000</v>
      </c>
    </row>
    <row r="10" ht="22.5" customHeight="1" spans="1:7">
      <c r="A10" s="7"/>
      <c r="B10" s="7" t="s">
        <v>427</v>
      </c>
      <c r="C10" s="7" t="s">
        <v>287</v>
      </c>
      <c r="D10" s="7" t="s">
        <v>428</v>
      </c>
      <c r="E10" s="8">
        <v>188406</v>
      </c>
      <c r="F10" s="8">
        <v>188406</v>
      </c>
      <c r="G10" s="8"/>
    </row>
    <row r="11" ht="22.5" customHeight="1" spans="1:7">
      <c r="A11" s="9" t="s">
        <v>54</v>
      </c>
      <c r="B11" s="9"/>
      <c r="C11" s="9"/>
      <c r="D11" s="9"/>
      <c r="E11" s="8">
        <v>2693388</v>
      </c>
      <c r="F11" s="8">
        <v>2760656</v>
      </c>
      <c r="G11" s="8">
        <v>2572250</v>
      </c>
    </row>
  </sheetData>
  <mergeCells count="8">
    <mergeCell ref="A2:G2"/>
    <mergeCell ref="A3:B3"/>
    <mergeCell ref="E4:G4"/>
    <mergeCell ref="A11:D11"/>
    <mergeCell ref="A4:A5"/>
    <mergeCell ref="B4:B5"/>
    <mergeCell ref="C4:C5"/>
    <mergeCell ref="D4:D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F1" workbookViewId="0">
      <selection activeCell="A2" sqref="A2:S2"/>
    </sheetView>
  </sheetViews>
  <sheetFormatPr defaultColWidth="8.45" defaultRowHeight="12.75" customHeight="1"/>
  <cols>
    <col min="1" max="1" width="26.5416666666667" customWidth="1"/>
    <col min="2" max="2" width="39.725" customWidth="1"/>
    <col min="3" max="3" width="20.2666666666667" customWidth="1"/>
    <col min="4" max="5" width="20.725" customWidth="1"/>
    <col min="6" max="6" width="19.1833333333333" customWidth="1"/>
    <col min="7" max="7" width="24.5416666666667" customWidth="1"/>
    <col min="8" max="8" width="20.45" customWidth="1"/>
    <col min="9" max="9" width="22.725" customWidth="1"/>
    <col min="10" max="10" width="25" customWidth="1"/>
    <col min="11" max="11" width="20.2666666666667" customWidth="1"/>
    <col min="12" max="12" width="20.5416666666667" customWidth="1"/>
    <col min="13" max="13" width="25.725" customWidth="1"/>
    <col min="14" max="14" width="19" customWidth="1"/>
    <col min="15" max="16" width="23.8166666666667" customWidth="1"/>
    <col min="17" max="17" width="24.1833333333333" customWidth="1"/>
    <col min="18" max="18" width="27.5416666666667" customWidth="1"/>
    <col min="19" max="19" width="21.1833333333333" customWidth="1"/>
  </cols>
  <sheetData>
    <row r="1" ht="17.25" customHeight="1" spans="1:19">
      <c r="A1" s="235" t="s">
        <v>51</v>
      </c>
      <c r="B1" s="235"/>
      <c r="C1" s="235"/>
      <c r="D1" s="235"/>
      <c r="E1" s="235"/>
      <c r="F1" s="235"/>
      <c r="G1" s="235"/>
      <c r="H1" s="235"/>
      <c r="I1" s="235"/>
      <c r="J1" s="235"/>
      <c r="K1" s="235"/>
      <c r="L1" s="235"/>
      <c r="M1" s="235"/>
      <c r="N1" s="235"/>
      <c r="O1" s="235"/>
      <c r="P1" s="235"/>
      <c r="Q1" s="235"/>
      <c r="R1" s="235"/>
      <c r="S1" s="235"/>
    </row>
    <row r="2" ht="41.25" customHeight="1" spans="1:19">
      <c r="A2" s="236" t="str">
        <f>""&amp;"2026"&amp;"年部门收入预算表"</f>
        <v>2026年部门收入预算表</v>
      </c>
      <c r="B2" s="237"/>
      <c r="C2" s="237"/>
      <c r="D2" s="237"/>
      <c r="E2" s="237"/>
      <c r="F2" s="237"/>
      <c r="G2" s="237"/>
      <c r="H2" s="237"/>
      <c r="I2" s="237"/>
      <c r="J2" s="237"/>
      <c r="K2" s="237"/>
      <c r="L2" s="237"/>
      <c r="M2" s="237"/>
      <c r="N2" s="237"/>
      <c r="O2" s="237"/>
      <c r="P2" s="237"/>
      <c r="Q2" s="237"/>
      <c r="R2" s="237"/>
      <c r="S2" s="237"/>
    </row>
    <row r="3" ht="17.25" customHeight="1" spans="1:19">
      <c r="A3" s="238" t="str">
        <f>"单位名称："&amp;"昆明市盘龙区落索坡小学"</f>
        <v>单位名称：昆明市盘龙区落索坡小学</v>
      </c>
      <c r="B3" s="239"/>
      <c r="C3" s="240"/>
      <c r="D3" s="241"/>
      <c r="E3" s="241"/>
      <c r="F3" s="241"/>
      <c r="G3" s="241"/>
      <c r="H3" s="241"/>
      <c r="I3" s="241"/>
      <c r="J3" s="241"/>
      <c r="K3" s="241"/>
      <c r="L3" s="241"/>
      <c r="M3" s="241"/>
      <c r="N3" s="241"/>
      <c r="O3" s="241"/>
      <c r="P3" s="241"/>
      <c r="Q3" s="241"/>
      <c r="R3" s="241"/>
      <c r="S3" s="247" t="s">
        <v>3</v>
      </c>
    </row>
    <row r="4" ht="21.75" customHeight="1" spans="1:19">
      <c r="A4" s="26" t="s">
        <v>52</v>
      </c>
      <c r="B4" s="26" t="s">
        <v>53</v>
      </c>
      <c r="C4" s="26" t="s">
        <v>54</v>
      </c>
      <c r="D4" s="26" t="s">
        <v>55</v>
      </c>
      <c r="E4" s="26"/>
      <c r="F4" s="26"/>
      <c r="G4" s="26"/>
      <c r="H4" s="26"/>
      <c r="I4" s="31"/>
      <c r="J4" s="26"/>
      <c r="K4" s="26"/>
      <c r="L4" s="26"/>
      <c r="M4" s="26"/>
      <c r="N4" s="26"/>
      <c r="O4" s="26" t="s">
        <v>47</v>
      </c>
      <c r="P4" s="26"/>
      <c r="Q4" s="26"/>
      <c r="R4" s="26"/>
      <c r="S4" s="26"/>
    </row>
    <row r="5" ht="27" customHeight="1" spans="1:19">
      <c r="A5" s="26"/>
      <c r="B5" s="26"/>
      <c r="C5" s="26"/>
      <c r="D5" s="26" t="s">
        <v>56</v>
      </c>
      <c r="E5" s="26" t="s">
        <v>57</v>
      </c>
      <c r="F5" s="26" t="s">
        <v>58</v>
      </c>
      <c r="G5" s="26" t="s">
        <v>59</v>
      </c>
      <c r="H5" s="26" t="s">
        <v>60</v>
      </c>
      <c r="I5" s="31" t="s">
        <v>61</v>
      </c>
      <c r="J5" s="26"/>
      <c r="K5" s="26"/>
      <c r="L5" s="26"/>
      <c r="M5" s="26"/>
      <c r="N5" s="26"/>
      <c r="O5" s="26" t="s">
        <v>56</v>
      </c>
      <c r="P5" s="26" t="s">
        <v>57</v>
      </c>
      <c r="Q5" s="26" t="s">
        <v>58</v>
      </c>
      <c r="R5" s="26" t="s">
        <v>59</v>
      </c>
      <c r="S5" s="248" t="s">
        <v>62</v>
      </c>
    </row>
    <row r="6" ht="30" customHeight="1" spans="1:19">
      <c r="A6" s="27"/>
      <c r="B6" s="27"/>
      <c r="C6" s="242"/>
      <c r="D6" s="242"/>
      <c r="E6" s="242"/>
      <c r="F6" s="242"/>
      <c r="G6" s="242"/>
      <c r="H6" s="242"/>
      <c r="I6" s="245" t="s">
        <v>56</v>
      </c>
      <c r="J6" s="26" t="s">
        <v>63</v>
      </c>
      <c r="K6" s="26" t="s">
        <v>64</v>
      </c>
      <c r="L6" s="26" t="s">
        <v>65</v>
      </c>
      <c r="M6" s="26" t="s">
        <v>66</v>
      </c>
      <c r="N6" s="26" t="s">
        <v>67</v>
      </c>
      <c r="O6" s="246"/>
      <c r="P6" s="246"/>
      <c r="Q6" s="246"/>
      <c r="R6" s="246"/>
      <c r="S6" s="246"/>
    </row>
    <row r="7" ht="15" customHeight="1" spans="1:19">
      <c r="A7" s="243">
        <v>1</v>
      </c>
      <c r="B7" s="243">
        <v>2</v>
      </c>
      <c r="C7" s="243">
        <v>3</v>
      </c>
      <c r="D7" s="243">
        <v>4</v>
      </c>
      <c r="E7" s="243">
        <v>5</v>
      </c>
      <c r="F7" s="243">
        <v>6</v>
      </c>
      <c r="G7" s="243">
        <v>7</v>
      </c>
      <c r="H7" s="243">
        <v>8</v>
      </c>
      <c r="I7" s="245">
        <v>9</v>
      </c>
      <c r="J7" s="243">
        <v>10</v>
      </c>
      <c r="K7" s="243">
        <v>11</v>
      </c>
      <c r="L7" s="243">
        <v>12</v>
      </c>
      <c r="M7" s="243">
        <v>13</v>
      </c>
      <c r="N7" s="243">
        <v>14</v>
      </c>
      <c r="O7" s="243">
        <v>15</v>
      </c>
      <c r="P7" s="243">
        <v>16</v>
      </c>
      <c r="Q7" s="243">
        <v>17</v>
      </c>
      <c r="R7" s="243">
        <v>18</v>
      </c>
      <c r="S7" s="243">
        <v>19</v>
      </c>
    </row>
    <row r="8" ht="18" customHeight="1" spans="1:19">
      <c r="A8" s="25" t="s">
        <v>68</v>
      </c>
      <c r="B8" s="25" t="s">
        <v>69</v>
      </c>
      <c r="C8" s="89">
        <v>7275368</v>
      </c>
      <c r="D8" s="89">
        <v>7250552</v>
      </c>
      <c r="E8" s="89">
        <v>7206462</v>
      </c>
      <c r="F8" s="89"/>
      <c r="G8" s="89"/>
      <c r="H8" s="89"/>
      <c r="I8" s="89">
        <v>44090</v>
      </c>
      <c r="J8" s="89"/>
      <c r="K8" s="89"/>
      <c r="L8" s="89"/>
      <c r="M8" s="89"/>
      <c r="N8" s="89">
        <v>44090</v>
      </c>
      <c r="O8" s="89">
        <v>24816</v>
      </c>
      <c r="P8" s="89">
        <v>24816</v>
      </c>
      <c r="Q8" s="89"/>
      <c r="R8" s="89"/>
      <c r="S8" s="89"/>
    </row>
    <row r="9" ht="18" customHeight="1" spans="1:19">
      <c r="A9" s="244" t="s">
        <v>54</v>
      </c>
      <c r="B9" s="244"/>
      <c r="C9" s="89">
        <v>7275368</v>
      </c>
      <c r="D9" s="89">
        <v>7250552</v>
      </c>
      <c r="E9" s="89">
        <v>7206462</v>
      </c>
      <c r="F9" s="89"/>
      <c r="G9" s="89"/>
      <c r="H9" s="89"/>
      <c r="I9" s="89">
        <v>44090</v>
      </c>
      <c r="J9" s="89"/>
      <c r="K9" s="89"/>
      <c r="L9" s="89"/>
      <c r="M9" s="89"/>
      <c r="N9" s="89">
        <v>44090</v>
      </c>
      <c r="O9" s="89">
        <v>24816</v>
      </c>
      <c r="P9" s="89">
        <v>24816</v>
      </c>
      <c r="Q9" s="89"/>
      <c r="R9" s="89"/>
      <c r="S9" s="8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A2" sqref="A2:O2"/>
    </sheetView>
  </sheetViews>
  <sheetFormatPr defaultColWidth="14" defaultRowHeight="12.75" customHeight="1"/>
  <cols>
    <col min="1" max="1" width="14.8166666666667" customWidth="1"/>
    <col min="2" max="2" width="28.8166666666667" customWidth="1"/>
    <col min="3" max="3" width="19.2666666666667" customWidth="1"/>
    <col min="4" max="4" width="20.2666666666667" customWidth="1"/>
    <col min="5" max="5" width="17" customWidth="1"/>
    <col min="6" max="6" width="22" customWidth="1"/>
    <col min="7" max="7" width="16" customWidth="1"/>
    <col min="8" max="8" width="16.2666666666667" customWidth="1"/>
    <col min="9" max="9" width="15.725" customWidth="1"/>
    <col min="10" max="10" width="18.5416666666667" customWidth="1"/>
    <col min="11" max="11" width="16.725" customWidth="1"/>
    <col min="12" max="12" width="16.2666666666667" customWidth="1"/>
  </cols>
  <sheetData>
    <row r="1" ht="17.25" customHeight="1" spans="1:1">
      <c r="A1" s="139" t="s">
        <v>70</v>
      </c>
    </row>
    <row r="2" ht="41.25" customHeight="1" spans="1:1">
      <c r="A2" s="34" t="str">
        <f>""&amp;"2026"&amp;"年部门支出预算表"</f>
        <v>2026年部门支出预算表</v>
      </c>
    </row>
    <row r="3" ht="17.25" customHeight="1" spans="1:15">
      <c r="A3" s="197" t="str">
        <f>"单位名称："&amp;"昆明市盘龙区落索坡小学"</f>
        <v>单位名称：昆明市盘龙区落索坡小学</v>
      </c>
      <c r="O3" s="38" t="s">
        <v>3</v>
      </c>
    </row>
    <row r="4" ht="27" customHeight="1" spans="1:15">
      <c r="A4" s="17" t="s">
        <v>71</v>
      </c>
      <c r="B4" s="17" t="s">
        <v>72</v>
      </c>
      <c r="C4" s="17" t="s">
        <v>54</v>
      </c>
      <c r="D4" s="160" t="s">
        <v>57</v>
      </c>
      <c r="E4" s="160"/>
      <c r="F4" s="160"/>
      <c r="G4" s="160" t="s">
        <v>58</v>
      </c>
      <c r="H4" s="160" t="s">
        <v>59</v>
      </c>
      <c r="I4" s="160" t="s">
        <v>73</v>
      </c>
      <c r="J4" s="160" t="s">
        <v>61</v>
      </c>
      <c r="K4" s="160"/>
      <c r="L4" s="160"/>
      <c r="M4" s="160"/>
      <c r="N4" s="18"/>
      <c r="O4" s="18"/>
    </row>
    <row r="5" ht="42" customHeight="1" spans="1:15">
      <c r="A5" s="19"/>
      <c r="B5" s="19"/>
      <c r="C5" s="160"/>
      <c r="D5" s="160" t="s">
        <v>56</v>
      </c>
      <c r="E5" s="160" t="s">
        <v>74</v>
      </c>
      <c r="F5" s="160" t="s">
        <v>75</v>
      </c>
      <c r="G5" s="160"/>
      <c r="H5" s="160"/>
      <c r="I5" s="15"/>
      <c r="J5" s="160" t="s">
        <v>56</v>
      </c>
      <c r="K5" s="15" t="s">
        <v>76</v>
      </c>
      <c r="L5" s="15" t="s">
        <v>77</v>
      </c>
      <c r="M5" s="15" t="s">
        <v>78</v>
      </c>
      <c r="N5" s="15" t="s">
        <v>79</v>
      </c>
      <c r="O5" s="15" t="s">
        <v>80</v>
      </c>
    </row>
    <row r="6" ht="18" customHeight="1" spans="1:15">
      <c r="A6" s="231" t="s">
        <v>81</v>
      </c>
      <c r="B6" s="231" t="s">
        <v>82</v>
      </c>
      <c r="C6" s="231" t="s">
        <v>83</v>
      </c>
      <c r="D6" s="176" t="s">
        <v>84</v>
      </c>
      <c r="E6" s="176" t="s">
        <v>85</v>
      </c>
      <c r="F6" s="176" t="s">
        <v>86</v>
      </c>
      <c r="G6" s="176" t="s">
        <v>87</v>
      </c>
      <c r="H6" s="176" t="s">
        <v>88</v>
      </c>
      <c r="I6" s="176" t="s">
        <v>89</v>
      </c>
      <c r="J6" s="176" t="s">
        <v>90</v>
      </c>
      <c r="K6" s="176" t="s">
        <v>91</v>
      </c>
      <c r="L6" s="176" t="s">
        <v>92</v>
      </c>
      <c r="M6" s="176" t="s">
        <v>93</v>
      </c>
      <c r="N6" s="231" t="s">
        <v>94</v>
      </c>
      <c r="O6" s="176" t="s">
        <v>95</v>
      </c>
    </row>
    <row r="7" ht="21" customHeight="1" spans="1:15">
      <c r="A7" s="232" t="s">
        <v>96</v>
      </c>
      <c r="B7" s="232" t="s">
        <v>97</v>
      </c>
      <c r="C7" s="205">
        <v>3516582</v>
      </c>
      <c r="D7" s="89">
        <v>3472492</v>
      </c>
      <c r="E7" s="89">
        <v>3187020</v>
      </c>
      <c r="F7" s="89">
        <v>285472</v>
      </c>
      <c r="G7" s="89"/>
      <c r="H7" s="89"/>
      <c r="I7" s="89"/>
      <c r="J7" s="89">
        <v>44090</v>
      </c>
      <c r="K7" s="89"/>
      <c r="L7" s="89"/>
      <c r="M7" s="89"/>
      <c r="N7" s="205"/>
      <c r="O7" s="205">
        <v>44090</v>
      </c>
    </row>
    <row r="8" ht="21" customHeight="1" spans="1:15">
      <c r="A8" s="233" t="s">
        <v>98</v>
      </c>
      <c r="B8" s="233" t="s">
        <v>99</v>
      </c>
      <c r="C8" s="205">
        <v>3515710</v>
      </c>
      <c r="D8" s="89">
        <v>3471620</v>
      </c>
      <c r="E8" s="89">
        <v>3187020</v>
      </c>
      <c r="F8" s="89">
        <v>284600</v>
      </c>
      <c r="G8" s="89"/>
      <c r="H8" s="89"/>
      <c r="I8" s="89"/>
      <c r="J8" s="89">
        <v>44090</v>
      </c>
      <c r="K8" s="89"/>
      <c r="L8" s="89"/>
      <c r="M8" s="89"/>
      <c r="N8" s="205"/>
      <c r="O8" s="205">
        <v>44090</v>
      </c>
    </row>
    <row r="9" ht="21" customHeight="1" spans="1:15">
      <c r="A9" s="234" t="s">
        <v>100</v>
      </c>
      <c r="B9" s="234" t="s">
        <v>101</v>
      </c>
      <c r="C9" s="205">
        <v>3210964</v>
      </c>
      <c r="D9" s="89">
        <v>3210964</v>
      </c>
      <c r="E9" s="89">
        <v>3187020</v>
      </c>
      <c r="F9" s="89">
        <v>23944</v>
      </c>
      <c r="G9" s="89"/>
      <c r="H9" s="89"/>
      <c r="I9" s="89"/>
      <c r="J9" s="89"/>
      <c r="K9" s="89"/>
      <c r="L9" s="89"/>
      <c r="M9" s="89"/>
      <c r="N9" s="205"/>
      <c r="O9" s="205"/>
    </row>
    <row r="10" ht="21" customHeight="1" spans="1:15">
      <c r="A10" s="234" t="s">
        <v>102</v>
      </c>
      <c r="B10" s="234" t="s">
        <v>103</v>
      </c>
      <c r="C10" s="205">
        <v>304746</v>
      </c>
      <c r="D10" s="89">
        <v>260656</v>
      </c>
      <c r="E10" s="89"/>
      <c r="F10" s="89">
        <v>260656</v>
      </c>
      <c r="G10" s="89"/>
      <c r="H10" s="89"/>
      <c r="I10" s="89"/>
      <c r="J10" s="89">
        <v>44090</v>
      </c>
      <c r="K10" s="89"/>
      <c r="L10" s="89"/>
      <c r="M10" s="89"/>
      <c r="N10" s="205"/>
      <c r="O10" s="205">
        <v>44090</v>
      </c>
    </row>
    <row r="11" ht="21" customHeight="1" spans="1:15">
      <c r="A11" s="233" t="s">
        <v>104</v>
      </c>
      <c r="B11" s="233" t="s">
        <v>105</v>
      </c>
      <c r="C11" s="205">
        <v>872</v>
      </c>
      <c r="D11" s="89">
        <v>872</v>
      </c>
      <c r="E11" s="89"/>
      <c r="F11" s="89">
        <v>872</v>
      </c>
      <c r="G11" s="89"/>
      <c r="H11" s="89"/>
      <c r="I11" s="89"/>
      <c r="J11" s="89"/>
      <c r="K11" s="89"/>
      <c r="L11" s="89"/>
      <c r="M11" s="89"/>
      <c r="N11" s="205"/>
      <c r="O11" s="205"/>
    </row>
    <row r="12" ht="21" customHeight="1" spans="1:15">
      <c r="A12" s="234" t="s">
        <v>106</v>
      </c>
      <c r="B12" s="234" t="s">
        <v>107</v>
      </c>
      <c r="C12" s="205">
        <v>872</v>
      </c>
      <c r="D12" s="89">
        <v>872</v>
      </c>
      <c r="E12" s="89"/>
      <c r="F12" s="89">
        <v>872</v>
      </c>
      <c r="G12" s="89"/>
      <c r="H12" s="89"/>
      <c r="I12" s="89"/>
      <c r="J12" s="89"/>
      <c r="K12" s="89"/>
      <c r="L12" s="89"/>
      <c r="M12" s="89"/>
      <c r="N12" s="205"/>
      <c r="O12" s="205"/>
    </row>
    <row r="13" ht="21" customHeight="1" spans="1:15">
      <c r="A13" s="232" t="s">
        <v>108</v>
      </c>
      <c r="B13" s="232" t="s">
        <v>109</v>
      </c>
      <c r="C13" s="205">
        <v>3085716</v>
      </c>
      <c r="D13" s="89">
        <v>3085716</v>
      </c>
      <c r="E13" s="89">
        <v>652984</v>
      </c>
      <c r="F13" s="89">
        <v>2432732</v>
      </c>
      <c r="G13" s="89"/>
      <c r="H13" s="89"/>
      <c r="I13" s="89"/>
      <c r="J13" s="89"/>
      <c r="K13" s="89"/>
      <c r="L13" s="89"/>
      <c r="M13" s="89"/>
      <c r="N13" s="205"/>
      <c r="O13" s="205"/>
    </row>
    <row r="14" ht="21" customHeight="1" spans="1:15">
      <c r="A14" s="233" t="s">
        <v>110</v>
      </c>
      <c r="B14" s="233" t="s">
        <v>111</v>
      </c>
      <c r="C14" s="205">
        <v>3085716</v>
      </c>
      <c r="D14" s="89">
        <v>3085716</v>
      </c>
      <c r="E14" s="89">
        <v>652984</v>
      </c>
      <c r="F14" s="89">
        <v>2432732</v>
      </c>
      <c r="G14" s="89"/>
      <c r="H14" s="89"/>
      <c r="I14" s="89"/>
      <c r="J14" s="89"/>
      <c r="K14" s="89"/>
      <c r="L14" s="89"/>
      <c r="M14" s="89"/>
      <c r="N14" s="205"/>
      <c r="O14" s="205"/>
    </row>
    <row r="15" ht="21" customHeight="1" spans="1:15">
      <c r="A15" s="234" t="s">
        <v>112</v>
      </c>
      <c r="B15" s="234" t="s">
        <v>113</v>
      </c>
      <c r="C15" s="205">
        <v>298406</v>
      </c>
      <c r="D15" s="89">
        <v>298406</v>
      </c>
      <c r="E15" s="89">
        <v>298406</v>
      </c>
      <c r="F15" s="89"/>
      <c r="G15" s="89"/>
      <c r="H15" s="89"/>
      <c r="I15" s="89"/>
      <c r="J15" s="89"/>
      <c r="K15" s="89"/>
      <c r="L15" s="89"/>
      <c r="M15" s="89"/>
      <c r="N15" s="205"/>
      <c r="O15" s="205"/>
    </row>
    <row r="16" ht="21" customHeight="1" spans="1:15">
      <c r="A16" s="234" t="s">
        <v>114</v>
      </c>
      <c r="B16" s="234" t="s">
        <v>115</v>
      </c>
      <c r="C16" s="205">
        <v>354578</v>
      </c>
      <c r="D16" s="89">
        <v>354578</v>
      </c>
      <c r="E16" s="89">
        <v>354578</v>
      </c>
      <c r="F16" s="89"/>
      <c r="G16" s="89"/>
      <c r="H16" s="89"/>
      <c r="I16" s="89"/>
      <c r="J16" s="89"/>
      <c r="K16" s="89"/>
      <c r="L16" s="89"/>
      <c r="M16" s="89"/>
      <c r="N16" s="205"/>
      <c r="O16" s="205"/>
    </row>
    <row r="17" ht="21" customHeight="1" spans="1:15">
      <c r="A17" s="234" t="s">
        <v>116</v>
      </c>
      <c r="B17" s="234" t="s">
        <v>117</v>
      </c>
      <c r="C17" s="205">
        <v>2432732</v>
      </c>
      <c r="D17" s="89">
        <v>2432732</v>
      </c>
      <c r="E17" s="89"/>
      <c r="F17" s="89">
        <v>2432732</v>
      </c>
      <c r="G17" s="89"/>
      <c r="H17" s="89"/>
      <c r="I17" s="89"/>
      <c r="J17" s="89"/>
      <c r="K17" s="89"/>
      <c r="L17" s="89"/>
      <c r="M17" s="89"/>
      <c r="N17" s="205"/>
      <c r="O17" s="205"/>
    </row>
    <row r="18" ht="21" customHeight="1" spans="1:15">
      <c r="A18" s="232" t="s">
        <v>118</v>
      </c>
      <c r="B18" s="232" t="s">
        <v>119</v>
      </c>
      <c r="C18" s="205">
        <v>326474</v>
      </c>
      <c r="D18" s="89">
        <v>326474</v>
      </c>
      <c r="E18" s="89">
        <v>326474</v>
      </c>
      <c r="F18" s="89"/>
      <c r="G18" s="89"/>
      <c r="H18" s="89"/>
      <c r="I18" s="89"/>
      <c r="J18" s="89"/>
      <c r="K18" s="89"/>
      <c r="L18" s="89"/>
      <c r="M18" s="89"/>
      <c r="N18" s="205"/>
      <c r="O18" s="205"/>
    </row>
    <row r="19" ht="21" customHeight="1" spans="1:15">
      <c r="A19" s="233" t="s">
        <v>120</v>
      </c>
      <c r="B19" s="233" t="s">
        <v>121</v>
      </c>
      <c r="C19" s="205">
        <v>326474</v>
      </c>
      <c r="D19" s="89">
        <v>326474</v>
      </c>
      <c r="E19" s="89">
        <v>326474</v>
      </c>
      <c r="F19" s="89"/>
      <c r="G19" s="89"/>
      <c r="H19" s="89"/>
      <c r="I19" s="89"/>
      <c r="J19" s="89"/>
      <c r="K19" s="89"/>
      <c r="L19" s="89"/>
      <c r="M19" s="89"/>
      <c r="N19" s="205"/>
      <c r="O19" s="205"/>
    </row>
    <row r="20" ht="21" customHeight="1" spans="1:15">
      <c r="A20" s="234" t="s">
        <v>122</v>
      </c>
      <c r="B20" s="234" t="s">
        <v>123</v>
      </c>
      <c r="C20" s="205">
        <v>184984</v>
      </c>
      <c r="D20" s="89">
        <v>184984</v>
      </c>
      <c r="E20" s="89">
        <v>184984</v>
      </c>
      <c r="F20" s="89"/>
      <c r="G20" s="89"/>
      <c r="H20" s="89"/>
      <c r="I20" s="89"/>
      <c r="J20" s="89"/>
      <c r="K20" s="89"/>
      <c r="L20" s="89"/>
      <c r="M20" s="89"/>
      <c r="N20" s="205"/>
      <c r="O20" s="205"/>
    </row>
    <row r="21" ht="21" customHeight="1" spans="1:15">
      <c r="A21" s="234" t="s">
        <v>124</v>
      </c>
      <c r="B21" s="234" t="s">
        <v>125</v>
      </c>
      <c r="C21" s="205">
        <v>120361</v>
      </c>
      <c r="D21" s="89">
        <v>120361</v>
      </c>
      <c r="E21" s="89">
        <v>120361</v>
      </c>
      <c r="F21" s="89"/>
      <c r="G21" s="89"/>
      <c r="H21" s="89"/>
      <c r="I21" s="89"/>
      <c r="J21" s="89"/>
      <c r="K21" s="89"/>
      <c r="L21" s="89"/>
      <c r="M21" s="89"/>
      <c r="N21" s="205"/>
      <c r="O21" s="205"/>
    </row>
    <row r="22" ht="21" customHeight="1" spans="1:15">
      <c r="A22" s="234" t="s">
        <v>126</v>
      </c>
      <c r="B22" s="234" t="s">
        <v>127</v>
      </c>
      <c r="C22" s="205">
        <v>21129</v>
      </c>
      <c r="D22" s="89">
        <v>21129</v>
      </c>
      <c r="E22" s="89">
        <v>21129</v>
      </c>
      <c r="F22" s="89"/>
      <c r="G22" s="89"/>
      <c r="H22" s="89"/>
      <c r="I22" s="89"/>
      <c r="J22" s="89"/>
      <c r="K22" s="89"/>
      <c r="L22" s="89"/>
      <c r="M22" s="89"/>
      <c r="N22" s="205"/>
      <c r="O22" s="205"/>
    </row>
    <row r="23" ht="21" customHeight="1" spans="1:15">
      <c r="A23" s="232" t="s">
        <v>128</v>
      </c>
      <c r="B23" s="232" t="s">
        <v>129</v>
      </c>
      <c r="C23" s="205">
        <v>346596</v>
      </c>
      <c r="D23" s="89">
        <v>346596</v>
      </c>
      <c r="E23" s="89">
        <v>346596</v>
      </c>
      <c r="F23" s="89"/>
      <c r="G23" s="89"/>
      <c r="H23" s="89"/>
      <c r="I23" s="89"/>
      <c r="J23" s="89"/>
      <c r="K23" s="89"/>
      <c r="L23" s="89"/>
      <c r="M23" s="89"/>
      <c r="N23" s="205"/>
      <c r="O23" s="205"/>
    </row>
    <row r="24" ht="21" customHeight="1" spans="1:15">
      <c r="A24" s="233" t="s">
        <v>130</v>
      </c>
      <c r="B24" s="233" t="s">
        <v>131</v>
      </c>
      <c r="C24" s="205">
        <v>346596</v>
      </c>
      <c r="D24" s="89">
        <v>346596</v>
      </c>
      <c r="E24" s="89">
        <v>346596</v>
      </c>
      <c r="F24" s="89"/>
      <c r="G24" s="89"/>
      <c r="H24" s="89"/>
      <c r="I24" s="89"/>
      <c r="J24" s="89"/>
      <c r="K24" s="89"/>
      <c r="L24" s="89"/>
      <c r="M24" s="89"/>
      <c r="N24" s="205"/>
      <c r="O24" s="205"/>
    </row>
    <row r="25" ht="21" customHeight="1" spans="1:15">
      <c r="A25" s="234" t="s">
        <v>132</v>
      </c>
      <c r="B25" s="234" t="s">
        <v>133</v>
      </c>
      <c r="C25" s="205">
        <v>346596</v>
      </c>
      <c r="D25" s="89">
        <v>346596</v>
      </c>
      <c r="E25" s="89">
        <v>346596</v>
      </c>
      <c r="F25" s="89"/>
      <c r="G25" s="89"/>
      <c r="H25" s="89"/>
      <c r="I25" s="89"/>
      <c r="J25" s="89"/>
      <c r="K25" s="89"/>
      <c r="L25" s="89"/>
      <c r="M25" s="89"/>
      <c r="N25" s="205"/>
      <c r="O25" s="205"/>
    </row>
    <row r="26" ht="21" customHeight="1" spans="1:15">
      <c r="A26" s="231" t="s">
        <v>54</v>
      </c>
      <c r="B26" s="27"/>
      <c r="C26" s="89">
        <v>7275368</v>
      </c>
      <c r="D26" s="89">
        <v>7231278</v>
      </c>
      <c r="E26" s="89">
        <v>4513074</v>
      </c>
      <c r="F26" s="89">
        <v>2718204</v>
      </c>
      <c r="G26" s="89"/>
      <c r="H26" s="89"/>
      <c r="I26" s="89"/>
      <c r="J26" s="89">
        <v>44090</v>
      </c>
      <c r="K26" s="89"/>
      <c r="L26" s="89"/>
      <c r="M26" s="89"/>
      <c r="N26" s="89"/>
      <c r="O26" s="89">
        <v>44090</v>
      </c>
    </row>
  </sheetData>
  <mergeCells count="12">
    <mergeCell ref="A1:O1"/>
    <mergeCell ref="A2:O2"/>
    <mergeCell ref="A3:C3"/>
    <mergeCell ref="D4:F4"/>
    <mergeCell ref="J4:O4"/>
    <mergeCell ref="A26:B26"/>
    <mergeCell ref="A4:A5"/>
    <mergeCell ref="B4:B5"/>
    <mergeCell ref="C4:C5"/>
    <mergeCell ref="G4:G5"/>
    <mergeCell ref="H4:H5"/>
    <mergeCell ref="I4:I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A3" sqref="A3:B3"/>
    </sheetView>
  </sheetViews>
  <sheetFormatPr defaultColWidth="8.54166666666667" defaultRowHeight="12.75" customHeight="1" outlineLevelCol="3"/>
  <cols>
    <col min="1" max="4" width="35.5416666666667" customWidth="1"/>
  </cols>
  <sheetData>
    <row r="1" ht="15" customHeight="1" spans="1:4">
      <c r="A1" s="193"/>
      <c r="B1" s="38"/>
      <c r="C1" s="38"/>
      <c r="D1" s="139" t="s">
        <v>134</v>
      </c>
    </row>
    <row r="2" ht="41.25" customHeight="1" spans="1:1">
      <c r="A2" s="34" t="str">
        <f>""&amp;"2026"&amp;"年部门财政拨款收支预算总表"</f>
        <v>2026年部门财政拨款收支预算总表</v>
      </c>
    </row>
    <row r="3" ht="17.25" customHeight="1" spans="1:4">
      <c r="A3" s="218" t="str">
        <f>"单位名称："&amp;"昆明市盘龙区落索坡小学"</f>
        <v>单位名称：昆明市盘龙区落索坡小学</v>
      </c>
      <c r="B3" s="219"/>
      <c r="D3" s="38" t="s">
        <v>3</v>
      </c>
    </row>
    <row r="4" ht="17.25" customHeight="1" spans="1:4">
      <c r="A4" s="15" t="s">
        <v>4</v>
      </c>
      <c r="B4" s="220"/>
      <c r="C4" s="15" t="s">
        <v>5</v>
      </c>
      <c r="D4" s="220"/>
    </row>
    <row r="5" ht="18.75" customHeight="1" spans="1:4">
      <c r="A5" s="15" t="s">
        <v>6</v>
      </c>
      <c r="B5" s="221" t="s">
        <v>7</v>
      </c>
      <c r="C5" s="15" t="s">
        <v>8</v>
      </c>
      <c r="D5" s="221" t="s">
        <v>7</v>
      </c>
    </row>
    <row r="6" ht="16.5" customHeight="1" spans="1:4">
      <c r="A6" s="222" t="s">
        <v>135</v>
      </c>
      <c r="B6" s="223">
        <v>7206462</v>
      </c>
      <c r="C6" s="222" t="s">
        <v>136</v>
      </c>
      <c r="D6" s="223">
        <v>7231278</v>
      </c>
    </row>
    <row r="7" ht="16.5" customHeight="1" spans="1:4">
      <c r="A7" s="222" t="s">
        <v>137</v>
      </c>
      <c r="B7" s="223">
        <v>7206462</v>
      </c>
      <c r="C7" s="222" t="s">
        <v>138</v>
      </c>
      <c r="D7" s="223"/>
    </row>
    <row r="8" ht="16.5" customHeight="1" spans="1:4">
      <c r="A8" s="222" t="s">
        <v>139</v>
      </c>
      <c r="B8" s="223"/>
      <c r="C8" s="222" t="s">
        <v>140</v>
      </c>
      <c r="D8" s="223"/>
    </row>
    <row r="9" ht="16.5" customHeight="1" spans="1:4">
      <c r="A9" s="222" t="s">
        <v>141</v>
      </c>
      <c r="B9" s="223"/>
      <c r="C9" s="222" t="s">
        <v>142</v>
      </c>
      <c r="D9" s="223"/>
    </row>
    <row r="10" ht="16.5" customHeight="1" spans="1:4">
      <c r="A10" s="222" t="s">
        <v>143</v>
      </c>
      <c r="B10" s="223">
        <v>24816</v>
      </c>
      <c r="C10" s="222" t="s">
        <v>144</v>
      </c>
      <c r="D10" s="223"/>
    </row>
    <row r="11" ht="16.5" customHeight="1" spans="1:4">
      <c r="A11" s="222" t="s">
        <v>137</v>
      </c>
      <c r="B11" s="223">
        <v>24816</v>
      </c>
      <c r="C11" s="222" t="s">
        <v>145</v>
      </c>
      <c r="D11" s="223">
        <v>3472492</v>
      </c>
    </row>
    <row r="12" ht="16.5" customHeight="1" spans="1:4">
      <c r="A12" s="224" t="s">
        <v>139</v>
      </c>
      <c r="B12" s="205"/>
      <c r="C12" s="225" t="s">
        <v>146</v>
      </c>
      <c r="D12" s="205"/>
    </row>
    <row r="13" ht="16.5" customHeight="1" spans="1:4">
      <c r="A13" s="224" t="s">
        <v>141</v>
      </c>
      <c r="B13" s="205"/>
      <c r="C13" s="225" t="s">
        <v>147</v>
      </c>
      <c r="D13" s="205"/>
    </row>
    <row r="14" ht="16.5" customHeight="1" spans="1:4">
      <c r="A14" s="226"/>
      <c r="B14" s="227"/>
      <c r="C14" s="225" t="s">
        <v>148</v>
      </c>
      <c r="D14" s="205">
        <v>3085716</v>
      </c>
    </row>
    <row r="15" ht="16.5" customHeight="1" spans="1:4">
      <c r="A15" s="226"/>
      <c r="B15" s="227"/>
      <c r="C15" s="225" t="s">
        <v>149</v>
      </c>
      <c r="D15" s="205">
        <v>326474</v>
      </c>
    </row>
    <row r="16" ht="16.5" customHeight="1" spans="1:4">
      <c r="A16" s="226"/>
      <c r="B16" s="227"/>
      <c r="C16" s="225" t="s">
        <v>150</v>
      </c>
      <c r="D16" s="205"/>
    </row>
    <row r="17" ht="16.5" customHeight="1" spans="1:4">
      <c r="A17" s="226"/>
      <c r="B17" s="227"/>
      <c r="C17" s="225" t="s">
        <v>151</v>
      </c>
      <c r="D17" s="205"/>
    </row>
    <row r="18" ht="16.5" customHeight="1" spans="1:4">
      <c r="A18" s="226"/>
      <c r="B18" s="227"/>
      <c r="C18" s="225" t="s">
        <v>152</v>
      </c>
      <c r="D18" s="205"/>
    </row>
    <row r="19" ht="16.5" customHeight="1" spans="1:4">
      <c r="A19" s="226"/>
      <c r="B19" s="227"/>
      <c r="C19" s="225" t="s">
        <v>153</v>
      </c>
      <c r="D19" s="205"/>
    </row>
    <row r="20" ht="16.5" customHeight="1" spans="1:4">
      <c r="A20" s="226"/>
      <c r="B20" s="227"/>
      <c r="C20" s="225" t="s">
        <v>154</v>
      </c>
      <c r="D20" s="205"/>
    </row>
    <row r="21" ht="16.5" customHeight="1" spans="1:4">
      <c r="A21" s="226"/>
      <c r="B21" s="227"/>
      <c r="C21" s="225" t="s">
        <v>155</v>
      </c>
      <c r="D21" s="205"/>
    </row>
    <row r="22" ht="16.5" customHeight="1" spans="1:4">
      <c r="A22" s="226"/>
      <c r="B22" s="227"/>
      <c r="C22" s="225" t="s">
        <v>156</v>
      </c>
      <c r="D22" s="205"/>
    </row>
    <row r="23" ht="16.5" customHeight="1" spans="1:4">
      <c r="A23" s="226"/>
      <c r="B23" s="227"/>
      <c r="C23" s="225" t="s">
        <v>157</v>
      </c>
      <c r="D23" s="205"/>
    </row>
    <row r="24" ht="16.5" customHeight="1" spans="1:4">
      <c r="A24" s="226"/>
      <c r="B24" s="227"/>
      <c r="C24" s="225" t="s">
        <v>158</v>
      </c>
      <c r="D24" s="205"/>
    </row>
    <row r="25" ht="16.5" customHeight="1" spans="1:4">
      <c r="A25" s="226"/>
      <c r="B25" s="227"/>
      <c r="C25" s="225" t="s">
        <v>159</v>
      </c>
      <c r="D25" s="205">
        <v>346596</v>
      </c>
    </row>
    <row r="26" ht="16.5" customHeight="1" spans="1:4">
      <c r="A26" s="226"/>
      <c r="B26" s="227"/>
      <c r="C26" s="225" t="s">
        <v>160</v>
      </c>
      <c r="D26" s="205"/>
    </row>
    <row r="27" ht="16.5" customHeight="1" spans="1:4">
      <c r="A27" s="226"/>
      <c r="B27" s="227"/>
      <c r="C27" s="225" t="s">
        <v>161</v>
      </c>
      <c r="D27" s="205"/>
    </row>
    <row r="28" ht="16.5" customHeight="1" spans="1:4">
      <c r="A28" s="226"/>
      <c r="B28" s="227"/>
      <c r="C28" s="225" t="s">
        <v>162</v>
      </c>
      <c r="D28" s="205"/>
    </row>
    <row r="29" ht="16.5" customHeight="1" spans="1:4">
      <c r="A29" s="226"/>
      <c r="B29" s="227"/>
      <c r="C29" s="225" t="s">
        <v>163</v>
      </c>
      <c r="D29" s="205"/>
    </row>
    <row r="30" ht="16.5" customHeight="1" spans="1:4">
      <c r="A30" s="226"/>
      <c r="B30" s="227"/>
      <c r="C30" s="225" t="s">
        <v>164</v>
      </c>
      <c r="D30" s="205"/>
    </row>
    <row r="31" ht="16.5" customHeight="1" spans="1:4">
      <c r="A31" s="226"/>
      <c r="B31" s="227"/>
      <c r="C31" s="224" t="s">
        <v>165</v>
      </c>
      <c r="D31" s="205"/>
    </row>
    <row r="32" ht="16.5" customHeight="1" spans="1:4">
      <c r="A32" s="226"/>
      <c r="B32" s="227"/>
      <c r="C32" s="224" t="s">
        <v>166</v>
      </c>
      <c r="D32" s="205"/>
    </row>
    <row r="33" ht="16.5" customHeight="1" spans="1:4">
      <c r="A33" s="226"/>
      <c r="B33" s="227"/>
      <c r="C33" s="24" t="s">
        <v>167</v>
      </c>
      <c r="D33" s="228"/>
    </row>
    <row r="34" ht="15" customHeight="1" spans="1:4">
      <c r="A34" s="229" t="s">
        <v>49</v>
      </c>
      <c r="B34" s="230">
        <v>7231278</v>
      </c>
      <c r="C34" s="229" t="s">
        <v>50</v>
      </c>
      <c r="D34" s="230">
        <v>7231278</v>
      </c>
    </row>
  </sheetData>
  <mergeCells count="4">
    <mergeCell ref="A2:D2"/>
    <mergeCell ref="A3:B3"/>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3" sqref="A3:E3"/>
    </sheetView>
  </sheetViews>
  <sheetFormatPr defaultColWidth="9.18333333333333" defaultRowHeight="14.25" customHeight="1" outlineLevelCol="6"/>
  <cols>
    <col min="1" max="1" width="20.1833333333333" customWidth="1"/>
    <col min="2" max="2" width="44" customWidth="1"/>
    <col min="3" max="7" width="24.1833333333333" customWidth="1"/>
  </cols>
  <sheetData>
    <row r="1" customHeight="1" spans="4:7">
      <c r="D1" s="206"/>
      <c r="F1" s="72"/>
      <c r="G1" s="207" t="s">
        <v>168</v>
      </c>
    </row>
    <row r="2" ht="41.25" customHeight="1" spans="1:7">
      <c r="A2" s="208" t="str">
        <f>""&amp;"2026"&amp;"年部门一般公共预算支出预算表（按功能科目分类）"</f>
        <v>2026年部门一般公共预算支出预算表（按功能科目分类）</v>
      </c>
      <c r="B2" s="208"/>
      <c r="C2" s="208"/>
      <c r="D2" s="208"/>
      <c r="E2" s="208"/>
      <c r="F2" s="208"/>
      <c r="G2" s="208"/>
    </row>
    <row r="3" ht="18" customHeight="1" spans="1:7">
      <c r="A3" s="12" t="str">
        <f>"单位名称："&amp;"昆明市盘龙区落索坡小学"</f>
        <v>单位名称：昆明市盘龙区落索坡小学</v>
      </c>
      <c r="F3" s="209"/>
      <c r="G3" s="210" t="s">
        <v>3</v>
      </c>
    </row>
    <row r="4" ht="20.25" customHeight="1" spans="1:7">
      <c r="A4" s="211" t="s">
        <v>169</v>
      </c>
      <c r="B4" s="211"/>
      <c r="C4" s="160" t="s">
        <v>54</v>
      </c>
      <c r="D4" s="160" t="s">
        <v>74</v>
      </c>
      <c r="E4" s="18"/>
      <c r="F4" s="18"/>
      <c r="G4" s="18" t="s">
        <v>75</v>
      </c>
    </row>
    <row r="5" ht="20.25" customHeight="1" spans="1:7">
      <c r="A5" s="212" t="s">
        <v>71</v>
      </c>
      <c r="B5" s="212" t="s">
        <v>72</v>
      </c>
      <c r="C5" s="18"/>
      <c r="D5" s="18" t="s">
        <v>56</v>
      </c>
      <c r="E5" s="18" t="s">
        <v>170</v>
      </c>
      <c r="F5" s="18" t="s">
        <v>171</v>
      </c>
      <c r="G5" s="18"/>
    </row>
    <row r="6" ht="15" customHeight="1" spans="1:7">
      <c r="A6" s="213" t="s">
        <v>81</v>
      </c>
      <c r="B6" s="213" t="s">
        <v>82</v>
      </c>
      <c r="C6" s="213" t="s">
        <v>83</v>
      </c>
      <c r="D6" s="213" t="s">
        <v>84</v>
      </c>
      <c r="E6" s="213" t="s">
        <v>85</v>
      </c>
      <c r="F6" s="213" t="s">
        <v>86</v>
      </c>
      <c r="G6" s="213" t="s">
        <v>87</v>
      </c>
    </row>
    <row r="7" ht="18" customHeight="1" spans="1:7">
      <c r="A7" s="24" t="s">
        <v>96</v>
      </c>
      <c r="B7" s="24" t="s">
        <v>97</v>
      </c>
      <c r="C7" s="214">
        <v>3472492</v>
      </c>
      <c r="D7" s="215">
        <v>3187020</v>
      </c>
      <c r="E7" s="215">
        <v>2950254</v>
      </c>
      <c r="F7" s="215">
        <v>236766</v>
      </c>
      <c r="G7" s="215">
        <v>285472</v>
      </c>
    </row>
    <row r="8" ht="18" customHeight="1" spans="1:7">
      <c r="A8" s="216" t="s">
        <v>98</v>
      </c>
      <c r="B8" s="216" t="s">
        <v>99</v>
      </c>
      <c r="C8" s="214">
        <v>3471620</v>
      </c>
      <c r="D8" s="215">
        <v>3187020</v>
      </c>
      <c r="E8" s="215">
        <v>2950254</v>
      </c>
      <c r="F8" s="215">
        <v>236766</v>
      </c>
      <c r="G8" s="215">
        <v>284600</v>
      </c>
    </row>
    <row r="9" ht="18" customHeight="1" spans="1:7">
      <c r="A9" s="217" t="s">
        <v>100</v>
      </c>
      <c r="B9" s="217" t="s">
        <v>101</v>
      </c>
      <c r="C9" s="214">
        <v>3210964</v>
      </c>
      <c r="D9" s="215">
        <v>3187020</v>
      </c>
      <c r="E9" s="215">
        <v>2950254</v>
      </c>
      <c r="F9" s="215">
        <v>236766</v>
      </c>
      <c r="G9" s="215">
        <v>23944</v>
      </c>
    </row>
    <row r="10" ht="18" customHeight="1" spans="1:7">
      <c r="A10" s="217" t="s">
        <v>102</v>
      </c>
      <c r="B10" s="217" t="s">
        <v>103</v>
      </c>
      <c r="C10" s="214">
        <v>260656</v>
      </c>
      <c r="D10" s="215"/>
      <c r="E10" s="215"/>
      <c r="F10" s="215"/>
      <c r="G10" s="215">
        <v>260656</v>
      </c>
    </row>
    <row r="11" ht="18" customHeight="1" spans="1:7">
      <c r="A11" s="216" t="s">
        <v>104</v>
      </c>
      <c r="B11" s="216" t="s">
        <v>105</v>
      </c>
      <c r="C11" s="214">
        <v>872</v>
      </c>
      <c r="D11" s="215"/>
      <c r="E11" s="215"/>
      <c r="F11" s="215"/>
      <c r="G11" s="215">
        <v>872</v>
      </c>
    </row>
    <row r="12" ht="18" customHeight="1" spans="1:7">
      <c r="A12" s="217" t="s">
        <v>106</v>
      </c>
      <c r="B12" s="217" t="s">
        <v>107</v>
      </c>
      <c r="C12" s="214">
        <v>872</v>
      </c>
      <c r="D12" s="215"/>
      <c r="E12" s="215"/>
      <c r="F12" s="215"/>
      <c r="G12" s="215">
        <v>872</v>
      </c>
    </row>
    <row r="13" ht="18" customHeight="1" spans="1:7">
      <c r="A13" s="24" t="s">
        <v>108</v>
      </c>
      <c r="B13" s="24" t="s">
        <v>109</v>
      </c>
      <c r="C13" s="214">
        <v>3085716</v>
      </c>
      <c r="D13" s="215">
        <v>652984</v>
      </c>
      <c r="E13" s="215">
        <v>647184</v>
      </c>
      <c r="F13" s="215">
        <v>5800</v>
      </c>
      <c r="G13" s="215">
        <v>2432732</v>
      </c>
    </row>
    <row r="14" ht="18" customHeight="1" spans="1:7">
      <c r="A14" s="216" t="s">
        <v>110</v>
      </c>
      <c r="B14" s="216" t="s">
        <v>111</v>
      </c>
      <c r="C14" s="214">
        <v>3085716</v>
      </c>
      <c r="D14" s="215">
        <v>652984</v>
      </c>
      <c r="E14" s="215">
        <v>647184</v>
      </c>
      <c r="F14" s="215">
        <v>5800</v>
      </c>
      <c r="G14" s="215">
        <v>2432732</v>
      </c>
    </row>
    <row r="15" ht="18" customHeight="1" spans="1:7">
      <c r="A15" s="217" t="s">
        <v>112</v>
      </c>
      <c r="B15" s="217" t="s">
        <v>113</v>
      </c>
      <c r="C15" s="214">
        <v>298406</v>
      </c>
      <c r="D15" s="215">
        <v>298406</v>
      </c>
      <c r="E15" s="215">
        <v>292606</v>
      </c>
      <c r="F15" s="215">
        <v>5800</v>
      </c>
      <c r="G15" s="215"/>
    </row>
    <row r="16" ht="18" customHeight="1" spans="1:7">
      <c r="A16" s="217" t="s">
        <v>114</v>
      </c>
      <c r="B16" s="217" t="s">
        <v>115</v>
      </c>
      <c r="C16" s="214">
        <v>354578</v>
      </c>
      <c r="D16" s="215">
        <v>354578</v>
      </c>
      <c r="E16" s="215">
        <v>354578</v>
      </c>
      <c r="F16" s="215"/>
      <c r="G16" s="215"/>
    </row>
    <row r="17" ht="18" customHeight="1" spans="1:7">
      <c r="A17" s="217" t="s">
        <v>116</v>
      </c>
      <c r="B17" s="217" t="s">
        <v>117</v>
      </c>
      <c r="C17" s="214">
        <v>2432732</v>
      </c>
      <c r="D17" s="215"/>
      <c r="E17" s="215"/>
      <c r="F17" s="215"/>
      <c r="G17" s="215">
        <v>2432732</v>
      </c>
    </row>
    <row r="18" ht="18" customHeight="1" spans="1:7">
      <c r="A18" s="24" t="s">
        <v>118</v>
      </c>
      <c r="B18" s="24" t="s">
        <v>119</v>
      </c>
      <c r="C18" s="214">
        <v>326474</v>
      </c>
      <c r="D18" s="215">
        <v>326474</v>
      </c>
      <c r="E18" s="215">
        <v>326474</v>
      </c>
      <c r="F18" s="215"/>
      <c r="G18" s="215"/>
    </row>
    <row r="19" ht="18" customHeight="1" spans="1:7">
      <c r="A19" s="216" t="s">
        <v>120</v>
      </c>
      <c r="B19" s="216" t="s">
        <v>121</v>
      </c>
      <c r="C19" s="214">
        <v>326474</v>
      </c>
      <c r="D19" s="215">
        <v>326474</v>
      </c>
      <c r="E19" s="215">
        <v>326474</v>
      </c>
      <c r="F19" s="215"/>
      <c r="G19" s="215"/>
    </row>
    <row r="20" ht="18" customHeight="1" spans="1:7">
      <c r="A20" s="217" t="s">
        <v>122</v>
      </c>
      <c r="B20" s="217" t="s">
        <v>123</v>
      </c>
      <c r="C20" s="214">
        <v>184984</v>
      </c>
      <c r="D20" s="215">
        <v>184984</v>
      </c>
      <c r="E20" s="215">
        <v>184984</v>
      </c>
      <c r="F20" s="215"/>
      <c r="G20" s="215"/>
    </row>
    <row r="21" ht="18" customHeight="1" spans="1:7">
      <c r="A21" s="217" t="s">
        <v>124</v>
      </c>
      <c r="B21" s="217" t="s">
        <v>125</v>
      </c>
      <c r="C21" s="214">
        <v>120361</v>
      </c>
      <c r="D21" s="215">
        <v>120361</v>
      </c>
      <c r="E21" s="215">
        <v>120361</v>
      </c>
      <c r="F21" s="215"/>
      <c r="G21" s="215"/>
    </row>
    <row r="22" ht="18" customHeight="1" spans="1:7">
      <c r="A22" s="217" t="s">
        <v>126</v>
      </c>
      <c r="B22" s="217" t="s">
        <v>127</v>
      </c>
      <c r="C22" s="214">
        <v>21129</v>
      </c>
      <c r="D22" s="215">
        <v>21129</v>
      </c>
      <c r="E22" s="215">
        <v>21129</v>
      </c>
      <c r="F22" s="215"/>
      <c r="G22" s="215"/>
    </row>
    <row r="23" ht="18" customHeight="1" spans="1:7">
      <c r="A23" s="24" t="s">
        <v>128</v>
      </c>
      <c r="B23" s="24" t="s">
        <v>129</v>
      </c>
      <c r="C23" s="214">
        <v>346596</v>
      </c>
      <c r="D23" s="215">
        <v>346596</v>
      </c>
      <c r="E23" s="215">
        <v>346596</v>
      </c>
      <c r="F23" s="215"/>
      <c r="G23" s="215"/>
    </row>
    <row r="24" ht="18" customHeight="1" spans="1:7">
      <c r="A24" s="216" t="s">
        <v>130</v>
      </c>
      <c r="B24" s="216" t="s">
        <v>131</v>
      </c>
      <c r="C24" s="214">
        <v>346596</v>
      </c>
      <c r="D24" s="215">
        <v>346596</v>
      </c>
      <c r="E24" s="215">
        <v>346596</v>
      </c>
      <c r="F24" s="215"/>
      <c r="G24" s="215"/>
    </row>
    <row r="25" ht="18" customHeight="1" spans="1:7">
      <c r="A25" s="217" t="s">
        <v>132</v>
      </c>
      <c r="B25" s="217" t="s">
        <v>133</v>
      </c>
      <c r="C25" s="214">
        <v>346596</v>
      </c>
      <c r="D25" s="215">
        <v>346596</v>
      </c>
      <c r="E25" s="215">
        <v>346596</v>
      </c>
      <c r="F25" s="215"/>
      <c r="G25" s="215"/>
    </row>
    <row r="26" ht="18" customHeight="1" spans="1:7">
      <c r="A26" s="20" t="s">
        <v>172</v>
      </c>
      <c r="B26" s="20" t="s">
        <v>172</v>
      </c>
      <c r="C26" s="214">
        <v>7231278</v>
      </c>
      <c r="D26" s="215">
        <v>4513074</v>
      </c>
      <c r="E26" s="214">
        <v>4270508</v>
      </c>
      <c r="F26" s="214">
        <v>242566</v>
      </c>
      <c r="G26" s="214">
        <v>2718204</v>
      </c>
    </row>
  </sheetData>
  <mergeCells count="7">
    <mergeCell ref="A2:G2"/>
    <mergeCell ref="A3:E3"/>
    <mergeCell ref="A4:B4"/>
    <mergeCell ref="D4:F4"/>
    <mergeCell ref="A26:B26"/>
    <mergeCell ref="C4:C5"/>
    <mergeCell ref="G4:G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10.45" defaultRowHeight="14.25" customHeight="1" outlineLevelRow="7" outlineLevelCol="5"/>
  <cols>
    <col min="1" max="6" width="28.1833333333333" customWidth="1"/>
  </cols>
  <sheetData>
    <row r="1" customHeight="1" spans="1:6">
      <c r="A1" s="192"/>
      <c r="B1" s="192"/>
      <c r="C1" s="192"/>
      <c r="D1" s="192"/>
      <c r="E1" s="193"/>
      <c r="F1" s="194" t="s">
        <v>173</v>
      </c>
    </row>
    <row r="2" ht="41.25" customHeight="1" spans="1:6">
      <c r="A2" s="195" t="str">
        <f>""&amp;"2026"&amp;"年部门一般公共预算“三公”经费支出预算表"</f>
        <v>2026年部门一般公共预算“三公”经费支出预算表</v>
      </c>
      <c r="B2" s="192"/>
      <c r="C2" s="192"/>
      <c r="D2" s="192"/>
      <c r="E2" s="193"/>
      <c r="F2" s="192"/>
    </row>
    <row r="3" customHeight="1" spans="1:6">
      <c r="A3" s="196" t="str">
        <f>"单位名称："&amp;"昆明市盘龙区落索坡小学"</f>
        <v>单位名称：昆明市盘龙区落索坡小学</v>
      </c>
      <c r="B3" s="197"/>
      <c r="C3" s="198"/>
      <c r="D3" s="192"/>
      <c r="E3" s="193"/>
      <c r="F3" s="199" t="s">
        <v>3</v>
      </c>
    </row>
    <row r="4" ht="27" customHeight="1" spans="1:6">
      <c r="A4" s="26" t="s">
        <v>174</v>
      </c>
      <c r="B4" s="26" t="s">
        <v>175</v>
      </c>
      <c r="C4" s="200" t="s">
        <v>176</v>
      </c>
      <c r="D4" s="26"/>
      <c r="E4" s="201"/>
      <c r="F4" s="26" t="s">
        <v>177</v>
      </c>
    </row>
    <row r="5" ht="28.5" customHeight="1" spans="1:6">
      <c r="A5" s="175"/>
      <c r="B5" s="202"/>
      <c r="C5" s="201" t="s">
        <v>56</v>
      </c>
      <c r="D5" s="201" t="s">
        <v>178</v>
      </c>
      <c r="E5" s="201" t="s">
        <v>179</v>
      </c>
      <c r="F5" s="203"/>
    </row>
    <row r="6" ht="17.25" customHeight="1" spans="1:6">
      <c r="A6" s="176" t="s">
        <v>81</v>
      </c>
      <c r="B6" s="176" t="s">
        <v>82</v>
      </c>
      <c r="C6" s="176" t="s">
        <v>83</v>
      </c>
      <c r="D6" s="176" t="s">
        <v>84</v>
      </c>
      <c r="E6" s="176" t="s">
        <v>85</v>
      </c>
      <c r="F6" s="176" t="s">
        <v>86</v>
      </c>
    </row>
    <row r="7" ht="17.25" customHeight="1" spans="1:6">
      <c r="A7" s="204"/>
      <c r="B7" s="205"/>
      <c r="C7" s="89"/>
      <c r="D7" s="89"/>
      <c r="E7" s="89"/>
      <c r="F7" s="89"/>
    </row>
    <row r="8" customHeight="1" spans="1:1">
      <c r="A8" s="58" t="s">
        <v>180</v>
      </c>
    </row>
  </sheetData>
  <mergeCells count="6">
    <mergeCell ref="A2:F2"/>
    <mergeCell ref="A3:B3"/>
    <mergeCell ref="C4:E4"/>
    <mergeCell ref="A4:A5"/>
    <mergeCell ref="B4:B5"/>
    <mergeCell ref="F4:F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GridLines="0" showZeros="0" workbookViewId="0">
      <selection activeCell="A3" sqref="A3"/>
    </sheetView>
  </sheetViews>
  <sheetFormatPr defaultColWidth="8.54166666666667" defaultRowHeight="12.75" customHeight="1"/>
  <cols>
    <col min="1" max="1" width="28.8166666666667" customWidth="1"/>
    <col min="2" max="2" width="28.725" customWidth="1"/>
    <col min="3" max="5" width="20.5416666666667" customWidth="1"/>
    <col min="6" max="9" width="20.725" customWidth="1"/>
    <col min="10" max="23" width="25.45" customWidth="1"/>
  </cols>
  <sheetData>
    <row r="1" ht="17.25" customHeight="1" spans="7:23">
      <c r="G1" s="181" t="s">
        <v>181</v>
      </c>
      <c r="H1" s="182"/>
      <c r="I1" s="182"/>
      <c r="J1" s="182"/>
      <c r="K1" s="182"/>
      <c r="L1" s="182"/>
      <c r="M1" s="182"/>
      <c r="N1" s="182"/>
      <c r="O1" s="182"/>
      <c r="P1" s="182"/>
      <c r="Q1" s="182"/>
      <c r="R1" s="182"/>
      <c r="S1" s="182"/>
      <c r="T1" s="182"/>
      <c r="U1" s="182"/>
      <c r="V1" s="182"/>
      <c r="W1" s="182"/>
    </row>
    <row r="2" ht="41.25" customHeight="1" spans="1:23">
      <c r="A2" s="183" t="s">
        <v>182</v>
      </c>
      <c r="B2" s="184"/>
      <c r="C2" s="184"/>
      <c r="D2" s="184"/>
      <c r="E2" s="184"/>
      <c r="F2" s="184"/>
      <c r="G2" s="184" t="s">
        <v>183</v>
      </c>
      <c r="H2" s="184"/>
      <c r="I2" s="184"/>
      <c r="J2" s="184"/>
      <c r="K2" s="184"/>
      <c r="L2" s="184"/>
      <c r="M2" s="184"/>
      <c r="N2" s="184"/>
      <c r="O2" s="184"/>
      <c r="P2" s="184"/>
      <c r="Q2" s="184"/>
      <c r="R2" s="184"/>
      <c r="S2" s="184"/>
      <c r="T2" s="184"/>
      <c r="U2" s="184"/>
      <c r="V2" s="184"/>
      <c r="W2" s="184"/>
    </row>
    <row r="3" ht="17.25" customHeight="1" spans="1:23">
      <c r="A3" t="str">
        <f>"单位名称："&amp;"昆明市盘龙区落索坡小学"</f>
        <v>单位名称：昆明市盘龙区落索坡小学</v>
      </c>
      <c r="L3" s="190"/>
      <c r="M3" s="190"/>
      <c r="N3" s="190"/>
      <c r="O3" s="190"/>
      <c r="P3" s="190"/>
      <c r="Q3" s="190"/>
      <c r="R3" s="190"/>
      <c r="S3" s="190"/>
      <c r="T3" s="190"/>
      <c r="U3" s="190"/>
      <c r="V3" s="190"/>
      <c r="W3" s="190" t="s">
        <v>3</v>
      </c>
    </row>
    <row r="4" ht="23.25" customHeight="1" spans="1:23">
      <c r="A4" s="185" t="s">
        <v>184</v>
      </c>
      <c r="B4" s="185" t="s">
        <v>185</v>
      </c>
      <c r="C4" s="186" t="s">
        <v>186</v>
      </c>
      <c r="D4" s="186" t="s">
        <v>187</v>
      </c>
      <c r="E4" s="186" t="s">
        <v>188</v>
      </c>
      <c r="F4" s="186" t="s">
        <v>189</v>
      </c>
      <c r="G4" s="186" t="s">
        <v>190</v>
      </c>
      <c r="H4" s="186" t="s">
        <v>191</v>
      </c>
      <c r="I4" s="186" t="s">
        <v>192</v>
      </c>
      <c r="J4" s="187" t="s">
        <v>54</v>
      </c>
      <c r="K4" s="187" t="s">
        <v>193</v>
      </c>
      <c r="L4" s="187"/>
      <c r="M4" s="187"/>
      <c r="N4" s="187" t="s">
        <v>194</v>
      </c>
      <c r="O4" s="187"/>
      <c r="P4" s="187"/>
      <c r="Q4" s="186" t="s">
        <v>60</v>
      </c>
      <c r="R4" s="187" t="s">
        <v>61</v>
      </c>
      <c r="S4" s="187"/>
      <c r="T4" s="187"/>
      <c r="U4" s="187"/>
      <c r="V4" s="187"/>
      <c r="W4" s="187"/>
    </row>
    <row r="5" ht="41.25" customHeight="1" spans="1:23">
      <c r="A5" s="185"/>
      <c r="B5" s="185"/>
      <c r="C5" s="186"/>
      <c r="D5" s="186"/>
      <c r="E5" s="186"/>
      <c r="F5" s="186"/>
      <c r="G5" s="186"/>
      <c r="H5" s="187"/>
      <c r="I5" s="187"/>
      <c r="J5" s="187"/>
      <c r="K5" s="187" t="s">
        <v>57</v>
      </c>
      <c r="L5" s="186" t="s">
        <v>58</v>
      </c>
      <c r="M5" s="186" t="s">
        <v>59</v>
      </c>
      <c r="N5" s="186" t="s">
        <v>57</v>
      </c>
      <c r="O5" s="186" t="s">
        <v>58</v>
      </c>
      <c r="P5" s="186" t="s">
        <v>59</v>
      </c>
      <c r="Q5" s="186"/>
      <c r="R5" s="186" t="s">
        <v>56</v>
      </c>
      <c r="S5" s="186" t="s">
        <v>63</v>
      </c>
      <c r="T5" s="187" t="s">
        <v>65</v>
      </c>
      <c r="U5" s="186" t="s">
        <v>66</v>
      </c>
      <c r="V5" s="186" t="s">
        <v>64</v>
      </c>
      <c r="W5" s="186" t="s">
        <v>67</v>
      </c>
    </row>
    <row r="6" ht="17.25" customHeight="1" spans="1:23">
      <c r="A6" s="188">
        <v>1</v>
      </c>
      <c r="B6" s="188">
        <v>2</v>
      </c>
      <c r="C6" s="188">
        <v>3</v>
      </c>
      <c r="D6" s="188">
        <v>4</v>
      </c>
      <c r="E6" s="188">
        <v>5</v>
      </c>
      <c r="F6" s="188">
        <v>6</v>
      </c>
      <c r="G6" s="188">
        <v>7</v>
      </c>
      <c r="H6" s="188">
        <v>8</v>
      </c>
      <c r="I6" s="188">
        <v>9</v>
      </c>
      <c r="J6" s="188">
        <v>10</v>
      </c>
      <c r="K6" s="188">
        <v>11</v>
      </c>
      <c r="L6" s="188">
        <v>12</v>
      </c>
      <c r="M6" s="188">
        <v>13</v>
      </c>
      <c r="N6" s="188">
        <v>14</v>
      </c>
      <c r="O6" s="188">
        <v>15</v>
      </c>
      <c r="P6" s="188">
        <v>16</v>
      </c>
      <c r="Q6" s="188">
        <v>17</v>
      </c>
      <c r="R6" s="188">
        <v>18</v>
      </c>
      <c r="S6" s="188">
        <v>19</v>
      </c>
      <c r="T6" s="188">
        <v>20</v>
      </c>
      <c r="U6" s="188">
        <v>21</v>
      </c>
      <c r="V6" s="188">
        <v>22</v>
      </c>
      <c r="W6" s="188">
        <v>23</v>
      </c>
    </row>
    <row r="7" ht="19.5" customHeight="1" spans="1:23">
      <c r="A7" s="189" t="s">
        <v>69</v>
      </c>
      <c r="B7" s="189" t="s">
        <v>195</v>
      </c>
      <c r="C7" s="189" t="s">
        <v>196</v>
      </c>
      <c r="D7" s="189" t="s">
        <v>112</v>
      </c>
      <c r="E7" s="189" t="s">
        <v>113</v>
      </c>
      <c r="F7" s="189" t="s">
        <v>197</v>
      </c>
      <c r="G7" s="189" t="s">
        <v>198</v>
      </c>
      <c r="H7" s="189" t="s">
        <v>199</v>
      </c>
      <c r="I7" s="189" t="s">
        <v>200</v>
      </c>
      <c r="J7" s="191">
        <v>102000</v>
      </c>
      <c r="K7" s="191">
        <v>102000</v>
      </c>
      <c r="L7" s="191"/>
      <c r="M7" s="191"/>
      <c r="N7" s="191"/>
      <c r="O7" s="191"/>
      <c r="P7" s="191"/>
      <c r="Q7" s="191"/>
      <c r="R7" s="191"/>
      <c r="S7" s="191"/>
      <c r="T7" s="191"/>
      <c r="U7" s="191"/>
      <c r="V7" s="191"/>
      <c r="W7" s="191"/>
    </row>
    <row r="8" ht="19.5" customHeight="1" spans="1:23">
      <c r="A8" s="189" t="s">
        <v>69</v>
      </c>
      <c r="B8" s="189" t="s">
        <v>195</v>
      </c>
      <c r="C8" s="189" t="s">
        <v>201</v>
      </c>
      <c r="D8" s="189" t="s">
        <v>112</v>
      </c>
      <c r="E8" s="189" t="s">
        <v>113</v>
      </c>
      <c r="F8" s="189" t="s">
        <v>202</v>
      </c>
      <c r="G8" s="189" t="s">
        <v>201</v>
      </c>
      <c r="H8" s="189" t="s">
        <v>203</v>
      </c>
      <c r="I8" s="189" t="s">
        <v>204</v>
      </c>
      <c r="J8" s="191">
        <v>182748</v>
      </c>
      <c r="K8" s="191">
        <v>182748</v>
      </c>
      <c r="L8" s="191"/>
      <c r="M8" s="191"/>
      <c r="N8" s="191"/>
      <c r="O8" s="191"/>
      <c r="P8" s="191"/>
      <c r="Q8" s="191"/>
      <c r="R8" s="191"/>
      <c r="S8" s="191"/>
      <c r="T8" s="191"/>
      <c r="U8" s="191"/>
      <c r="V8" s="191"/>
      <c r="W8" s="191"/>
    </row>
    <row r="9" ht="19.5" customHeight="1" spans="1:23">
      <c r="A9" s="189" t="s">
        <v>69</v>
      </c>
      <c r="B9" s="189" t="s">
        <v>195</v>
      </c>
      <c r="C9" s="189" t="s">
        <v>205</v>
      </c>
      <c r="D9" s="189" t="s">
        <v>112</v>
      </c>
      <c r="E9" s="189" t="s">
        <v>113</v>
      </c>
      <c r="F9" s="189" t="s">
        <v>202</v>
      </c>
      <c r="G9" s="189" t="s">
        <v>201</v>
      </c>
      <c r="H9" s="189" t="s">
        <v>203</v>
      </c>
      <c r="I9" s="189" t="s">
        <v>204</v>
      </c>
      <c r="J9" s="191">
        <v>7858</v>
      </c>
      <c r="K9" s="191">
        <v>7858</v>
      </c>
      <c r="L9" s="191"/>
      <c r="M9" s="191"/>
      <c r="N9" s="191"/>
      <c r="O9" s="191"/>
      <c r="P9" s="191"/>
      <c r="Q9" s="191"/>
      <c r="R9" s="191"/>
      <c r="S9" s="191"/>
      <c r="T9" s="191"/>
      <c r="U9" s="191"/>
      <c r="V9" s="191"/>
      <c r="W9" s="191"/>
    </row>
    <row r="10" ht="19.5" customHeight="1" spans="1:23">
      <c r="A10" s="189" t="s">
        <v>69</v>
      </c>
      <c r="B10" s="189" t="s">
        <v>206</v>
      </c>
      <c r="C10" s="189" t="s">
        <v>207</v>
      </c>
      <c r="D10" s="189" t="s">
        <v>100</v>
      </c>
      <c r="E10" s="189" t="s">
        <v>101</v>
      </c>
      <c r="F10" s="189" t="s">
        <v>208</v>
      </c>
      <c r="G10" s="189" t="s">
        <v>206</v>
      </c>
      <c r="H10" s="189" t="s">
        <v>209</v>
      </c>
      <c r="I10" s="189" t="s">
        <v>210</v>
      </c>
      <c r="J10" s="191">
        <v>17974</v>
      </c>
      <c r="K10" s="191">
        <v>17974</v>
      </c>
      <c r="L10" s="191"/>
      <c r="M10" s="191"/>
      <c r="N10" s="191"/>
      <c r="O10" s="191"/>
      <c r="P10" s="191"/>
      <c r="Q10" s="191"/>
      <c r="R10" s="191"/>
      <c r="S10" s="191"/>
      <c r="T10" s="191"/>
      <c r="U10" s="191"/>
      <c r="V10" s="191"/>
      <c r="W10" s="191"/>
    </row>
    <row r="11" ht="19.5" customHeight="1" spans="1:23">
      <c r="A11" s="189" t="s">
        <v>69</v>
      </c>
      <c r="B11" s="189" t="s">
        <v>211</v>
      </c>
      <c r="C11" s="189" t="s">
        <v>211</v>
      </c>
      <c r="D11" s="189" t="s">
        <v>100</v>
      </c>
      <c r="E11" s="189" t="s">
        <v>101</v>
      </c>
      <c r="F11" s="189" t="s">
        <v>212</v>
      </c>
      <c r="G11" s="189" t="s">
        <v>213</v>
      </c>
      <c r="H11" s="189" t="s">
        <v>209</v>
      </c>
      <c r="I11" s="189" t="s">
        <v>210</v>
      </c>
      <c r="J11" s="191">
        <v>12000</v>
      </c>
      <c r="K11" s="191">
        <v>12000</v>
      </c>
      <c r="L11" s="191"/>
      <c r="M11" s="191"/>
      <c r="N11" s="191"/>
      <c r="O11" s="191"/>
      <c r="P11" s="191"/>
      <c r="Q11" s="191"/>
      <c r="R11" s="191"/>
      <c r="S11" s="191"/>
      <c r="T11" s="191"/>
      <c r="U11" s="191"/>
      <c r="V11" s="191"/>
      <c r="W11" s="191"/>
    </row>
    <row r="12" ht="19.5" customHeight="1" spans="1:23">
      <c r="A12" s="189" t="s">
        <v>69</v>
      </c>
      <c r="B12" s="189" t="s">
        <v>211</v>
      </c>
      <c r="C12" s="189" t="s">
        <v>211</v>
      </c>
      <c r="D12" s="189" t="s">
        <v>100</v>
      </c>
      <c r="E12" s="189" t="s">
        <v>101</v>
      </c>
      <c r="F12" s="189" t="s">
        <v>212</v>
      </c>
      <c r="G12" s="189" t="s">
        <v>213</v>
      </c>
      <c r="H12" s="189" t="s">
        <v>209</v>
      </c>
      <c r="I12" s="189" t="s">
        <v>210</v>
      </c>
      <c r="J12" s="191">
        <v>2400</v>
      </c>
      <c r="K12" s="191">
        <v>2400</v>
      </c>
      <c r="L12" s="191"/>
      <c r="M12" s="191"/>
      <c r="N12" s="191"/>
      <c r="O12" s="191"/>
      <c r="P12" s="191"/>
      <c r="Q12" s="191"/>
      <c r="R12" s="191"/>
      <c r="S12" s="191"/>
      <c r="T12" s="191"/>
      <c r="U12" s="191"/>
      <c r="V12" s="191"/>
      <c r="W12" s="191"/>
    </row>
    <row r="13" ht="19.5" customHeight="1" spans="1:23">
      <c r="A13" s="189" t="s">
        <v>69</v>
      </c>
      <c r="B13" s="189" t="s">
        <v>214</v>
      </c>
      <c r="C13" s="189" t="s">
        <v>215</v>
      </c>
      <c r="D13" s="189" t="s">
        <v>100</v>
      </c>
      <c r="E13" s="189" t="s">
        <v>101</v>
      </c>
      <c r="F13" s="189" t="s">
        <v>216</v>
      </c>
      <c r="G13" s="189" t="s">
        <v>217</v>
      </c>
      <c r="H13" s="189" t="s">
        <v>218</v>
      </c>
      <c r="I13" s="189" t="s">
        <v>219</v>
      </c>
      <c r="J13" s="191">
        <v>1068420</v>
      </c>
      <c r="K13" s="191">
        <v>1068420</v>
      </c>
      <c r="L13" s="191"/>
      <c r="M13" s="191"/>
      <c r="N13" s="191"/>
      <c r="O13" s="191"/>
      <c r="P13" s="191"/>
      <c r="Q13" s="191"/>
      <c r="R13" s="191"/>
      <c r="S13" s="191"/>
      <c r="T13" s="191"/>
      <c r="U13" s="191"/>
      <c r="V13" s="191"/>
      <c r="W13" s="191"/>
    </row>
    <row r="14" ht="19.5" customHeight="1" spans="1:23">
      <c r="A14" s="189" t="s">
        <v>69</v>
      </c>
      <c r="B14" s="189" t="s">
        <v>214</v>
      </c>
      <c r="C14" s="189" t="s">
        <v>220</v>
      </c>
      <c r="D14" s="189" t="s">
        <v>100</v>
      </c>
      <c r="E14" s="189" t="s">
        <v>101</v>
      </c>
      <c r="F14" s="189" t="s">
        <v>221</v>
      </c>
      <c r="G14" s="189" t="s">
        <v>222</v>
      </c>
      <c r="H14" s="189" t="s">
        <v>218</v>
      </c>
      <c r="I14" s="189" t="s">
        <v>219</v>
      </c>
      <c r="J14" s="191">
        <v>1464</v>
      </c>
      <c r="K14" s="191">
        <v>1464</v>
      </c>
      <c r="L14" s="191"/>
      <c r="M14" s="191"/>
      <c r="N14" s="191"/>
      <c r="O14" s="191"/>
      <c r="P14" s="191"/>
      <c r="Q14" s="191"/>
      <c r="R14" s="191"/>
      <c r="S14" s="191"/>
      <c r="T14" s="191"/>
      <c r="U14" s="191"/>
      <c r="V14" s="191"/>
      <c r="W14" s="191"/>
    </row>
    <row r="15" ht="19.5" customHeight="1" spans="1:23">
      <c r="A15" s="189" t="s">
        <v>69</v>
      </c>
      <c r="B15" s="189" t="s">
        <v>214</v>
      </c>
      <c r="C15" s="189" t="s">
        <v>223</v>
      </c>
      <c r="D15" s="189" t="s">
        <v>100</v>
      </c>
      <c r="E15" s="189" t="s">
        <v>101</v>
      </c>
      <c r="F15" s="189" t="s">
        <v>224</v>
      </c>
      <c r="G15" s="189" t="s">
        <v>225</v>
      </c>
      <c r="H15" s="189" t="s">
        <v>218</v>
      </c>
      <c r="I15" s="189" t="s">
        <v>219</v>
      </c>
      <c r="J15" s="191">
        <v>89035</v>
      </c>
      <c r="K15" s="191">
        <v>89035</v>
      </c>
      <c r="L15" s="191"/>
      <c r="M15" s="191"/>
      <c r="N15" s="191"/>
      <c r="O15" s="191"/>
      <c r="P15" s="191"/>
      <c r="Q15" s="191"/>
      <c r="R15" s="191"/>
      <c r="S15" s="191"/>
      <c r="T15" s="191"/>
      <c r="U15" s="191"/>
      <c r="V15" s="191"/>
      <c r="W15" s="191"/>
    </row>
    <row r="16" ht="19.5" customHeight="1" spans="1:23">
      <c r="A16" s="189" t="s">
        <v>69</v>
      </c>
      <c r="B16" s="189" t="s">
        <v>214</v>
      </c>
      <c r="C16" s="189" t="s">
        <v>226</v>
      </c>
      <c r="D16" s="189" t="s">
        <v>100</v>
      </c>
      <c r="E16" s="189" t="s">
        <v>101</v>
      </c>
      <c r="F16" s="189" t="s">
        <v>227</v>
      </c>
      <c r="G16" s="189" t="s">
        <v>228</v>
      </c>
      <c r="H16" s="189" t="s">
        <v>218</v>
      </c>
      <c r="I16" s="189" t="s">
        <v>219</v>
      </c>
      <c r="J16" s="191">
        <v>574416</v>
      </c>
      <c r="K16" s="191">
        <v>574416</v>
      </c>
      <c r="L16" s="191"/>
      <c r="M16" s="191"/>
      <c r="N16" s="191"/>
      <c r="O16" s="191"/>
      <c r="P16" s="191"/>
      <c r="Q16" s="191"/>
      <c r="R16" s="191"/>
      <c r="S16" s="191"/>
      <c r="T16" s="191"/>
      <c r="U16" s="191"/>
      <c r="V16" s="191"/>
      <c r="W16" s="191"/>
    </row>
    <row r="17" ht="19.5" customHeight="1" spans="1:23">
      <c r="A17" s="189" t="s">
        <v>69</v>
      </c>
      <c r="B17" s="189" t="s">
        <v>214</v>
      </c>
      <c r="C17" s="189" t="s">
        <v>229</v>
      </c>
      <c r="D17" s="189" t="s">
        <v>100</v>
      </c>
      <c r="E17" s="189" t="s">
        <v>101</v>
      </c>
      <c r="F17" s="189" t="s">
        <v>227</v>
      </c>
      <c r="G17" s="189" t="s">
        <v>228</v>
      </c>
      <c r="H17" s="189" t="s">
        <v>218</v>
      </c>
      <c r="I17" s="189" t="s">
        <v>219</v>
      </c>
      <c r="J17" s="191">
        <v>356760</v>
      </c>
      <c r="K17" s="191">
        <v>356760</v>
      </c>
      <c r="L17" s="191"/>
      <c r="M17" s="191"/>
      <c r="N17" s="191"/>
      <c r="O17" s="191"/>
      <c r="P17" s="191"/>
      <c r="Q17" s="191"/>
      <c r="R17" s="191"/>
      <c r="S17" s="191"/>
      <c r="T17" s="191"/>
      <c r="U17" s="191"/>
      <c r="V17" s="191"/>
      <c r="W17" s="191"/>
    </row>
    <row r="18" ht="19.5" customHeight="1" spans="1:23">
      <c r="A18" s="189" t="s">
        <v>69</v>
      </c>
      <c r="B18" s="189" t="s">
        <v>230</v>
      </c>
      <c r="C18" s="189" t="s">
        <v>231</v>
      </c>
      <c r="D18" s="189" t="s">
        <v>100</v>
      </c>
      <c r="E18" s="189" t="s">
        <v>101</v>
      </c>
      <c r="F18" s="189" t="s">
        <v>232</v>
      </c>
      <c r="G18" s="189" t="s">
        <v>233</v>
      </c>
      <c r="H18" s="189" t="s">
        <v>209</v>
      </c>
      <c r="I18" s="189" t="s">
        <v>210</v>
      </c>
      <c r="J18" s="191">
        <v>147392</v>
      </c>
      <c r="K18" s="191">
        <v>147392</v>
      </c>
      <c r="L18" s="191"/>
      <c r="M18" s="191"/>
      <c r="N18" s="191"/>
      <c r="O18" s="191"/>
      <c r="P18" s="191"/>
      <c r="Q18" s="191"/>
      <c r="R18" s="191"/>
      <c r="S18" s="191"/>
      <c r="T18" s="191"/>
      <c r="U18" s="191"/>
      <c r="V18" s="191"/>
      <c r="W18" s="191"/>
    </row>
    <row r="19" ht="19.5" customHeight="1" spans="1:23">
      <c r="A19" s="189" t="s">
        <v>69</v>
      </c>
      <c r="B19" s="189" t="s">
        <v>230</v>
      </c>
      <c r="C19" s="189" t="s">
        <v>234</v>
      </c>
      <c r="D19" s="189" t="s">
        <v>100</v>
      </c>
      <c r="E19" s="189" t="s">
        <v>101</v>
      </c>
      <c r="F19" s="189" t="s">
        <v>212</v>
      </c>
      <c r="G19" s="189" t="s">
        <v>213</v>
      </c>
      <c r="H19" s="189" t="s">
        <v>209</v>
      </c>
      <c r="I19" s="189" t="s">
        <v>210</v>
      </c>
      <c r="J19" s="191">
        <v>11400</v>
      </c>
      <c r="K19" s="191">
        <v>11400</v>
      </c>
      <c r="L19" s="191"/>
      <c r="M19" s="191"/>
      <c r="N19" s="191"/>
      <c r="O19" s="191"/>
      <c r="P19" s="191"/>
      <c r="Q19" s="191"/>
      <c r="R19" s="191"/>
      <c r="S19" s="191"/>
      <c r="T19" s="191"/>
      <c r="U19" s="191"/>
      <c r="V19" s="191"/>
      <c r="W19" s="191"/>
    </row>
    <row r="20" ht="19.5" customHeight="1" spans="1:23">
      <c r="A20" s="189" t="s">
        <v>69</v>
      </c>
      <c r="B20" s="189" t="s">
        <v>230</v>
      </c>
      <c r="C20" s="189" t="s">
        <v>235</v>
      </c>
      <c r="D20" s="189" t="s">
        <v>100</v>
      </c>
      <c r="E20" s="189" t="s">
        <v>101</v>
      </c>
      <c r="F20" s="189" t="s">
        <v>212</v>
      </c>
      <c r="G20" s="189" t="s">
        <v>213</v>
      </c>
      <c r="H20" s="189" t="s">
        <v>209</v>
      </c>
      <c r="I20" s="189" t="s">
        <v>210</v>
      </c>
      <c r="J20" s="191">
        <v>45600</v>
      </c>
      <c r="K20" s="191">
        <v>45600</v>
      </c>
      <c r="L20" s="191"/>
      <c r="M20" s="191"/>
      <c r="N20" s="191"/>
      <c r="O20" s="191"/>
      <c r="P20" s="191"/>
      <c r="Q20" s="191"/>
      <c r="R20" s="191"/>
      <c r="S20" s="191"/>
      <c r="T20" s="191"/>
      <c r="U20" s="191"/>
      <c r="V20" s="191"/>
      <c r="W20" s="191"/>
    </row>
    <row r="21" ht="19.5" customHeight="1" spans="1:23">
      <c r="A21" s="189" t="s">
        <v>69</v>
      </c>
      <c r="B21" s="189" t="s">
        <v>230</v>
      </c>
      <c r="C21" s="189" t="s">
        <v>236</v>
      </c>
      <c r="D21" s="189" t="s">
        <v>112</v>
      </c>
      <c r="E21" s="189" t="s">
        <v>113</v>
      </c>
      <c r="F21" s="189" t="s">
        <v>212</v>
      </c>
      <c r="G21" s="189" t="s">
        <v>213</v>
      </c>
      <c r="H21" s="189" t="s">
        <v>209</v>
      </c>
      <c r="I21" s="189" t="s">
        <v>210</v>
      </c>
      <c r="J21" s="191">
        <v>1000</v>
      </c>
      <c r="K21" s="191">
        <v>1000</v>
      </c>
      <c r="L21" s="191"/>
      <c r="M21" s="191"/>
      <c r="N21" s="191"/>
      <c r="O21" s="191"/>
      <c r="P21" s="191"/>
      <c r="Q21" s="191"/>
      <c r="R21" s="191"/>
      <c r="S21" s="191"/>
      <c r="T21" s="191"/>
      <c r="U21" s="191"/>
      <c r="V21" s="191"/>
      <c r="W21" s="191"/>
    </row>
    <row r="22" ht="19.5" customHeight="1" spans="1:23">
      <c r="A22" s="189" t="s">
        <v>69</v>
      </c>
      <c r="B22" s="189" t="s">
        <v>230</v>
      </c>
      <c r="C22" s="189" t="s">
        <v>237</v>
      </c>
      <c r="D22" s="189" t="s">
        <v>112</v>
      </c>
      <c r="E22" s="189" t="s">
        <v>113</v>
      </c>
      <c r="F22" s="189" t="s">
        <v>212</v>
      </c>
      <c r="G22" s="189" t="s">
        <v>213</v>
      </c>
      <c r="H22" s="189" t="s">
        <v>209</v>
      </c>
      <c r="I22" s="189" t="s">
        <v>210</v>
      </c>
      <c r="J22" s="191">
        <v>3000</v>
      </c>
      <c r="K22" s="191">
        <v>3000</v>
      </c>
      <c r="L22" s="191"/>
      <c r="M22" s="191"/>
      <c r="N22" s="191"/>
      <c r="O22" s="191"/>
      <c r="P22" s="191"/>
      <c r="Q22" s="191"/>
      <c r="R22" s="191"/>
      <c r="S22" s="191"/>
      <c r="T22" s="191"/>
      <c r="U22" s="191"/>
      <c r="V22" s="191"/>
      <c r="W22" s="191"/>
    </row>
    <row r="23" ht="19.5" customHeight="1" spans="1:23">
      <c r="A23" s="189" t="s">
        <v>69</v>
      </c>
      <c r="B23" s="189" t="s">
        <v>230</v>
      </c>
      <c r="C23" s="189" t="s">
        <v>238</v>
      </c>
      <c r="D23" s="189" t="s">
        <v>112</v>
      </c>
      <c r="E23" s="189" t="s">
        <v>113</v>
      </c>
      <c r="F23" s="189" t="s">
        <v>212</v>
      </c>
      <c r="G23" s="189" t="s">
        <v>213</v>
      </c>
      <c r="H23" s="189" t="s">
        <v>209</v>
      </c>
      <c r="I23" s="189" t="s">
        <v>210</v>
      </c>
      <c r="J23" s="191">
        <v>1800</v>
      </c>
      <c r="K23" s="191">
        <v>1800</v>
      </c>
      <c r="L23" s="191"/>
      <c r="M23" s="191"/>
      <c r="N23" s="191"/>
      <c r="O23" s="191"/>
      <c r="P23" s="191"/>
      <c r="Q23" s="191"/>
      <c r="R23" s="191"/>
      <c r="S23" s="191"/>
      <c r="T23" s="191"/>
      <c r="U23" s="191"/>
      <c r="V23" s="191"/>
      <c r="W23" s="191"/>
    </row>
    <row r="24" ht="19.5" customHeight="1" spans="1:23">
      <c r="A24" s="189" t="s">
        <v>69</v>
      </c>
      <c r="B24" s="189" t="s">
        <v>239</v>
      </c>
      <c r="C24" s="189" t="s">
        <v>239</v>
      </c>
      <c r="D24" s="189" t="s">
        <v>100</v>
      </c>
      <c r="E24" s="189" t="s">
        <v>101</v>
      </c>
      <c r="F24" s="189" t="s">
        <v>240</v>
      </c>
      <c r="G24" s="189" t="s">
        <v>241</v>
      </c>
      <c r="H24" s="189" t="s">
        <v>218</v>
      </c>
      <c r="I24" s="189" t="s">
        <v>219</v>
      </c>
      <c r="J24" s="191">
        <v>37085</v>
      </c>
      <c r="K24" s="191">
        <v>37085</v>
      </c>
      <c r="L24" s="191"/>
      <c r="M24" s="191"/>
      <c r="N24" s="191"/>
      <c r="O24" s="191"/>
      <c r="P24" s="191"/>
      <c r="Q24" s="191"/>
      <c r="R24" s="191"/>
      <c r="S24" s="191"/>
      <c r="T24" s="191"/>
      <c r="U24" s="191"/>
      <c r="V24" s="191"/>
      <c r="W24" s="191"/>
    </row>
    <row r="25" ht="19.5" customHeight="1" spans="1:23">
      <c r="A25" s="189" t="s">
        <v>69</v>
      </c>
      <c r="B25" s="189" t="s">
        <v>242</v>
      </c>
      <c r="C25" s="189" t="s">
        <v>243</v>
      </c>
      <c r="D25" s="189" t="s">
        <v>100</v>
      </c>
      <c r="E25" s="189" t="s">
        <v>101</v>
      </c>
      <c r="F25" s="189" t="s">
        <v>224</v>
      </c>
      <c r="G25" s="189" t="s">
        <v>225</v>
      </c>
      <c r="H25" s="189" t="s">
        <v>218</v>
      </c>
      <c r="I25" s="189" t="s">
        <v>219</v>
      </c>
      <c r="J25" s="191">
        <v>273600</v>
      </c>
      <c r="K25" s="191">
        <v>273600</v>
      </c>
      <c r="L25" s="191"/>
      <c r="M25" s="191"/>
      <c r="N25" s="191"/>
      <c r="O25" s="191"/>
      <c r="P25" s="191"/>
      <c r="Q25" s="191"/>
      <c r="R25" s="191"/>
      <c r="S25" s="191"/>
      <c r="T25" s="191"/>
      <c r="U25" s="191"/>
      <c r="V25" s="191"/>
      <c r="W25" s="191"/>
    </row>
    <row r="26" ht="19.5" customHeight="1" spans="1:23">
      <c r="A26" s="189" t="s">
        <v>69</v>
      </c>
      <c r="B26" s="189" t="s">
        <v>242</v>
      </c>
      <c r="C26" s="189" t="s">
        <v>244</v>
      </c>
      <c r="D26" s="189" t="s">
        <v>100</v>
      </c>
      <c r="E26" s="189" t="s">
        <v>101</v>
      </c>
      <c r="F26" s="189" t="s">
        <v>224</v>
      </c>
      <c r="G26" s="189" t="s">
        <v>225</v>
      </c>
      <c r="H26" s="189" t="s">
        <v>218</v>
      </c>
      <c r="I26" s="189" t="s">
        <v>219</v>
      </c>
      <c r="J26" s="191">
        <v>193053</v>
      </c>
      <c r="K26" s="191">
        <v>193053</v>
      </c>
      <c r="L26" s="191"/>
      <c r="M26" s="191"/>
      <c r="N26" s="191"/>
      <c r="O26" s="191"/>
      <c r="P26" s="191"/>
      <c r="Q26" s="191"/>
      <c r="R26" s="191"/>
      <c r="S26" s="191"/>
      <c r="T26" s="191"/>
      <c r="U26" s="191"/>
      <c r="V26" s="191"/>
      <c r="W26" s="191"/>
    </row>
    <row r="27" ht="19.5" customHeight="1" spans="1:23">
      <c r="A27" s="189" t="s">
        <v>69</v>
      </c>
      <c r="B27" s="189" t="s">
        <v>242</v>
      </c>
      <c r="C27" s="189" t="s">
        <v>245</v>
      </c>
      <c r="D27" s="189" t="s">
        <v>100</v>
      </c>
      <c r="E27" s="189" t="s">
        <v>101</v>
      </c>
      <c r="F27" s="189" t="s">
        <v>227</v>
      </c>
      <c r="G27" s="189" t="s">
        <v>228</v>
      </c>
      <c r="H27" s="189" t="s">
        <v>218</v>
      </c>
      <c r="I27" s="189" t="s">
        <v>219</v>
      </c>
      <c r="J27" s="191">
        <v>342000</v>
      </c>
      <c r="K27" s="191">
        <v>342000</v>
      </c>
      <c r="L27" s="191"/>
      <c r="M27" s="191"/>
      <c r="N27" s="191"/>
      <c r="O27" s="191"/>
      <c r="P27" s="191"/>
      <c r="Q27" s="191"/>
      <c r="R27" s="191"/>
      <c r="S27" s="191"/>
      <c r="T27" s="191"/>
      <c r="U27" s="191"/>
      <c r="V27" s="191"/>
      <c r="W27" s="191"/>
    </row>
    <row r="28" ht="19.5" customHeight="1" spans="1:23">
      <c r="A28" s="189" t="s">
        <v>69</v>
      </c>
      <c r="B28" s="189" t="s">
        <v>133</v>
      </c>
      <c r="C28" s="189" t="s">
        <v>133</v>
      </c>
      <c r="D28" s="189" t="s">
        <v>132</v>
      </c>
      <c r="E28" s="189" t="s">
        <v>133</v>
      </c>
      <c r="F28" s="189" t="s">
        <v>246</v>
      </c>
      <c r="G28" s="189" t="s">
        <v>133</v>
      </c>
      <c r="H28" s="189" t="s">
        <v>218</v>
      </c>
      <c r="I28" s="189" t="s">
        <v>219</v>
      </c>
      <c r="J28" s="191">
        <v>346596</v>
      </c>
      <c r="K28" s="191">
        <v>346596</v>
      </c>
      <c r="L28" s="191"/>
      <c r="M28" s="191"/>
      <c r="N28" s="191"/>
      <c r="O28" s="191"/>
      <c r="P28" s="191"/>
      <c r="Q28" s="191"/>
      <c r="R28" s="191"/>
      <c r="S28" s="191"/>
      <c r="T28" s="191"/>
      <c r="U28" s="191"/>
      <c r="V28" s="191"/>
      <c r="W28" s="191"/>
    </row>
    <row r="29" ht="19.5" customHeight="1" spans="1:23">
      <c r="A29" s="189" t="s">
        <v>69</v>
      </c>
      <c r="B29" s="189" t="s">
        <v>247</v>
      </c>
      <c r="C29" s="189" t="s">
        <v>248</v>
      </c>
      <c r="D29" s="189" t="s">
        <v>114</v>
      </c>
      <c r="E29" s="189" t="s">
        <v>115</v>
      </c>
      <c r="F29" s="189" t="s">
        <v>249</v>
      </c>
      <c r="G29" s="189" t="s">
        <v>250</v>
      </c>
      <c r="H29" s="189" t="s">
        <v>218</v>
      </c>
      <c r="I29" s="189" t="s">
        <v>219</v>
      </c>
      <c r="J29" s="191">
        <v>354578</v>
      </c>
      <c r="K29" s="191">
        <v>354578</v>
      </c>
      <c r="L29" s="191"/>
      <c r="M29" s="191"/>
      <c r="N29" s="191"/>
      <c r="O29" s="191"/>
      <c r="P29" s="191"/>
      <c r="Q29" s="191"/>
      <c r="R29" s="191"/>
      <c r="S29" s="191"/>
      <c r="T29" s="191"/>
      <c r="U29" s="191"/>
      <c r="V29" s="191"/>
      <c r="W29" s="191"/>
    </row>
    <row r="30" ht="19.5" customHeight="1" spans="1:23">
      <c r="A30" s="189" t="s">
        <v>69</v>
      </c>
      <c r="B30" s="189" t="s">
        <v>247</v>
      </c>
      <c r="C30" s="189" t="s">
        <v>251</v>
      </c>
      <c r="D30" s="189" t="s">
        <v>122</v>
      </c>
      <c r="E30" s="189" t="s">
        <v>123</v>
      </c>
      <c r="F30" s="189" t="s">
        <v>252</v>
      </c>
      <c r="G30" s="189" t="s">
        <v>253</v>
      </c>
      <c r="H30" s="189" t="s">
        <v>218</v>
      </c>
      <c r="I30" s="189" t="s">
        <v>219</v>
      </c>
      <c r="J30" s="191">
        <v>184984</v>
      </c>
      <c r="K30" s="191">
        <v>184984</v>
      </c>
      <c r="L30" s="191"/>
      <c r="M30" s="191"/>
      <c r="N30" s="191"/>
      <c r="O30" s="191"/>
      <c r="P30" s="191"/>
      <c r="Q30" s="191"/>
      <c r="R30" s="191"/>
      <c r="S30" s="191"/>
      <c r="T30" s="191"/>
      <c r="U30" s="191"/>
      <c r="V30" s="191"/>
      <c r="W30" s="191"/>
    </row>
    <row r="31" ht="19.5" customHeight="1" spans="1:23">
      <c r="A31" s="189" t="s">
        <v>69</v>
      </c>
      <c r="B31" s="189" t="s">
        <v>247</v>
      </c>
      <c r="C31" s="189" t="s">
        <v>254</v>
      </c>
      <c r="D31" s="189" t="s">
        <v>124</v>
      </c>
      <c r="E31" s="189" t="s">
        <v>125</v>
      </c>
      <c r="F31" s="189" t="s">
        <v>255</v>
      </c>
      <c r="G31" s="189" t="s">
        <v>256</v>
      </c>
      <c r="H31" s="189" t="s">
        <v>218</v>
      </c>
      <c r="I31" s="189" t="s">
        <v>219</v>
      </c>
      <c r="J31" s="191">
        <v>17400</v>
      </c>
      <c r="K31" s="191">
        <v>17400</v>
      </c>
      <c r="L31" s="191"/>
      <c r="M31" s="191"/>
      <c r="N31" s="191"/>
      <c r="O31" s="191"/>
      <c r="P31" s="191"/>
      <c r="Q31" s="191"/>
      <c r="R31" s="191"/>
      <c r="S31" s="191"/>
      <c r="T31" s="191"/>
      <c r="U31" s="191"/>
      <c r="V31" s="191"/>
      <c r="W31" s="191"/>
    </row>
    <row r="32" ht="19.5" customHeight="1" spans="1:23">
      <c r="A32" s="189" t="s">
        <v>69</v>
      </c>
      <c r="B32" s="189" t="s">
        <v>247</v>
      </c>
      <c r="C32" s="189" t="s">
        <v>257</v>
      </c>
      <c r="D32" s="189" t="s">
        <v>124</v>
      </c>
      <c r="E32" s="189" t="s">
        <v>125</v>
      </c>
      <c r="F32" s="189" t="s">
        <v>255</v>
      </c>
      <c r="G32" s="189" t="s">
        <v>256</v>
      </c>
      <c r="H32" s="189" t="s">
        <v>218</v>
      </c>
      <c r="I32" s="189" t="s">
        <v>219</v>
      </c>
      <c r="J32" s="191">
        <v>102961</v>
      </c>
      <c r="K32" s="191">
        <v>102961</v>
      </c>
      <c r="L32" s="191"/>
      <c r="M32" s="191"/>
      <c r="N32" s="191"/>
      <c r="O32" s="191"/>
      <c r="P32" s="191"/>
      <c r="Q32" s="191"/>
      <c r="R32" s="191"/>
      <c r="S32" s="191"/>
      <c r="T32" s="191"/>
      <c r="U32" s="191"/>
      <c r="V32" s="191"/>
      <c r="W32" s="191"/>
    </row>
    <row r="33" ht="19.5" customHeight="1" spans="1:23">
      <c r="A33" s="189" t="s">
        <v>69</v>
      </c>
      <c r="B33" s="189" t="s">
        <v>247</v>
      </c>
      <c r="C33" s="189" t="s">
        <v>258</v>
      </c>
      <c r="D33" s="189" t="s">
        <v>100</v>
      </c>
      <c r="E33" s="189" t="s">
        <v>101</v>
      </c>
      <c r="F33" s="189" t="s">
        <v>240</v>
      </c>
      <c r="G33" s="189" t="s">
        <v>241</v>
      </c>
      <c r="H33" s="189" t="s">
        <v>218</v>
      </c>
      <c r="I33" s="189" t="s">
        <v>219</v>
      </c>
      <c r="J33" s="191">
        <v>14421</v>
      </c>
      <c r="K33" s="191">
        <v>14421</v>
      </c>
      <c r="L33" s="191"/>
      <c r="M33" s="191"/>
      <c r="N33" s="191"/>
      <c r="O33" s="191"/>
      <c r="P33" s="191"/>
      <c r="Q33" s="191"/>
      <c r="R33" s="191"/>
      <c r="S33" s="191"/>
      <c r="T33" s="191"/>
      <c r="U33" s="191"/>
      <c r="V33" s="191"/>
      <c r="W33" s="191"/>
    </row>
    <row r="34" ht="19.5" customHeight="1" spans="1:23">
      <c r="A34" s="189" t="s">
        <v>69</v>
      </c>
      <c r="B34" s="189" t="s">
        <v>247</v>
      </c>
      <c r="C34" s="189" t="s">
        <v>259</v>
      </c>
      <c r="D34" s="189" t="s">
        <v>126</v>
      </c>
      <c r="E34" s="189" t="s">
        <v>127</v>
      </c>
      <c r="F34" s="189" t="s">
        <v>240</v>
      </c>
      <c r="G34" s="189" t="s">
        <v>241</v>
      </c>
      <c r="H34" s="189" t="s">
        <v>218</v>
      </c>
      <c r="I34" s="189" t="s">
        <v>219</v>
      </c>
      <c r="J34" s="191">
        <v>9462</v>
      </c>
      <c r="K34" s="191">
        <v>9462</v>
      </c>
      <c r="L34" s="191"/>
      <c r="M34" s="191"/>
      <c r="N34" s="191"/>
      <c r="O34" s="191"/>
      <c r="P34" s="191"/>
      <c r="Q34" s="191"/>
      <c r="R34" s="191"/>
      <c r="S34" s="191"/>
      <c r="T34" s="191"/>
      <c r="U34" s="191"/>
      <c r="V34" s="191"/>
      <c r="W34" s="191"/>
    </row>
    <row r="35" ht="19.5" customHeight="1" spans="1:23">
      <c r="A35" s="189" t="s">
        <v>69</v>
      </c>
      <c r="B35" s="189" t="s">
        <v>247</v>
      </c>
      <c r="C35" s="189" t="s">
        <v>260</v>
      </c>
      <c r="D35" s="189" t="s">
        <v>126</v>
      </c>
      <c r="E35" s="189" t="s">
        <v>127</v>
      </c>
      <c r="F35" s="189" t="s">
        <v>240</v>
      </c>
      <c r="G35" s="189" t="s">
        <v>241</v>
      </c>
      <c r="H35" s="189" t="s">
        <v>218</v>
      </c>
      <c r="I35" s="189" t="s">
        <v>219</v>
      </c>
      <c r="J35" s="191">
        <v>9177</v>
      </c>
      <c r="K35" s="191">
        <v>9177</v>
      </c>
      <c r="L35" s="191"/>
      <c r="M35" s="191"/>
      <c r="N35" s="191"/>
      <c r="O35" s="191"/>
      <c r="P35" s="191"/>
      <c r="Q35" s="191"/>
      <c r="R35" s="191"/>
      <c r="S35" s="191"/>
      <c r="T35" s="191"/>
      <c r="U35" s="191"/>
      <c r="V35" s="191"/>
      <c r="W35" s="191"/>
    </row>
    <row r="36" ht="19.5" customHeight="1" spans="1:23">
      <c r="A36" s="189" t="s">
        <v>69</v>
      </c>
      <c r="B36" s="189" t="s">
        <v>247</v>
      </c>
      <c r="C36" s="189" t="s">
        <v>261</v>
      </c>
      <c r="D36" s="189" t="s">
        <v>126</v>
      </c>
      <c r="E36" s="189" t="s">
        <v>127</v>
      </c>
      <c r="F36" s="189" t="s">
        <v>240</v>
      </c>
      <c r="G36" s="189" t="s">
        <v>241</v>
      </c>
      <c r="H36" s="189" t="s">
        <v>218</v>
      </c>
      <c r="I36" s="189" t="s">
        <v>219</v>
      </c>
      <c r="J36" s="191">
        <v>2490</v>
      </c>
      <c r="K36" s="191">
        <v>2490</v>
      </c>
      <c r="L36" s="191"/>
      <c r="M36" s="191"/>
      <c r="N36" s="191"/>
      <c r="O36" s="191"/>
      <c r="P36" s="191"/>
      <c r="Q36" s="191"/>
      <c r="R36" s="191"/>
      <c r="S36" s="191"/>
      <c r="T36" s="191"/>
      <c r="U36" s="191"/>
      <c r="V36" s="191"/>
      <c r="W36" s="191"/>
    </row>
    <row r="37" ht="19.5" customHeight="1" spans="1:23">
      <c r="A37" s="188"/>
      <c r="B37" s="188"/>
      <c r="C37" s="188"/>
      <c r="D37" s="188"/>
      <c r="E37" s="188"/>
      <c r="F37" s="188"/>
      <c r="G37" s="188"/>
      <c r="H37" s="188"/>
      <c r="I37" s="188"/>
      <c r="J37" s="191">
        <v>4513074</v>
      </c>
      <c r="K37" s="191">
        <v>4513074</v>
      </c>
      <c r="L37" s="191"/>
      <c r="M37" s="191"/>
      <c r="N37" s="191"/>
      <c r="O37" s="191"/>
      <c r="P37" s="191"/>
      <c r="Q37" s="191"/>
      <c r="R37" s="191"/>
      <c r="S37" s="191"/>
      <c r="T37" s="191"/>
      <c r="U37" s="191"/>
      <c r="V37" s="191"/>
      <c r="W37" s="191"/>
    </row>
  </sheetData>
  <mergeCells count="17">
    <mergeCell ref="G1:W1"/>
    <mergeCell ref="A2:W2"/>
    <mergeCell ref="K4:M4"/>
    <mergeCell ref="N4:P4"/>
    <mergeCell ref="R4:W4"/>
    <mergeCell ref="A37:I37"/>
    <mergeCell ref="A4:A5"/>
    <mergeCell ref="B4:B5"/>
    <mergeCell ref="C4:C5"/>
    <mergeCell ref="D4:D5"/>
    <mergeCell ref="E4:E5"/>
    <mergeCell ref="F4:F5"/>
    <mergeCell ref="G4:G5"/>
    <mergeCell ref="H4:H5"/>
    <mergeCell ref="I4:I5"/>
    <mergeCell ref="J4:J5"/>
    <mergeCell ref="Q4:Q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selection activeCell="A4" sqref="A4:A5"/>
    </sheetView>
  </sheetViews>
  <sheetFormatPr defaultColWidth="12.2666666666667" defaultRowHeight="12.75" customHeight="1"/>
  <cols>
    <col min="1" max="2" width="24.45" customWidth="1"/>
    <col min="3" max="4" width="23.5416666666667" customWidth="1"/>
    <col min="5" max="5" width="19" customWidth="1"/>
    <col min="6" max="10" width="29.5416666666667" customWidth="1"/>
    <col min="11" max="11" width="20.1833333333333" customWidth="1"/>
    <col min="12" max="12" width="15.2666666666667" customWidth="1"/>
    <col min="15" max="16" width="14" customWidth="1"/>
  </cols>
  <sheetData>
    <row r="1" ht="17.25" customHeight="1" spans="5:23">
      <c r="E1" s="168"/>
      <c r="F1" s="168"/>
      <c r="G1" s="168"/>
      <c r="H1" s="168"/>
      <c r="I1" s="168"/>
      <c r="J1" s="168"/>
      <c r="K1" s="168"/>
      <c r="L1" s="168"/>
      <c r="M1" s="168"/>
      <c r="N1" s="168"/>
      <c r="O1" s="168"/>
      <c r="P1" s="168"/>
      <c r="Q1" s="168"/>
      <c r="R1" s="168"/>
      <c r="S1" s="168"/>
      <c r="T1" s="168"/>
      <c r="V1" s="168"/>
      <c r="W1" s="167" t="s">
        <v>262</v>
      </c>
    </row>
    <row r="2" ht="41.25" customHeight="1" spans="1:23">
      <c r="A2" s="169" t="s">
        <v>182</v>
      </c>
      <c r="B2" s="169"/>
      <c r="C2" s="169"/>
      <c r="D2" s="169"/>
      <c r="E2" s="169"/>
      <c r="F2" s="169"/>
      <c r="G2" s="169"/>
      <c r="H2" s="169"/>
      <c r="I2" s="169"/>
      <c r="J2" s="169"/>
      <c r="K2" s="169"/>
      <c r="L2" s="169"/>
      <c r="M2" s="169"/>
      <c r="N2" s="169"/>
      <c r="O2" s="169"/>
      <c r="P2" s="169"/>
      <c r="Q2" s="169"/>
      <c r="R2" s="169"/>
      <c r="S2" s="169"/>
      <c r="T2" s="169"/>
      <c r="U2" s="169"/>
      <c r="V2" s="169"/>
      <c r="W2" s="169"/>
    </row>
    <row r="3" ht="17.25" customHeight="1" spans="1:23">
      <c r="A3" t="str">
        <f>部门基本支出预算表04!A3</f>
        <v>单位名称：昆明市盘龙区落索坡小学</v>
      </c>
      <c r="W3" s="180" t="s">
        <v>3</v>
      </c>
    </row>
    <row r="4" ht="24" customHeight="1" spans="1:23">
      <c r="A4" s="170" t="s">
        <v>263</v>
      </c>
      <c r="B4" s="170" t="s">
        <v>264</v>
      </c>
      <c r="C4" s="15" t="s">
        <v>185</v>
      </c>
      <c r="D4" s="171" t="s">
        <v>265</v>
      </c>
      <c r="E4" s="15" t="s">
        <v>187</v>
      </c>
      <c r="F4" s="15" t="s">
        <v>188</v>
      </c>
      <c r="G4" s="15" t="s">
        <v>266</v>
      </c>
      <c r="H4" s="15" t="s">
        <v>267</v>
      </c>
      <c r="I4" s="15" t="s">
        <v>191</v>
      </c>
      <c r="J4" s="15" t="s">
        <v>192</v>
      </c>
      <c r="K4" s="160" t="s">
        <v>54</v>
      </c>
      <c r="L4" s="160" t="s">
        <v>193</v>
      </c>
      <c r="M4" s="160"/>
      <c r="N4" s="160"/>
      <c r="O4" s="160" t="s">
        <v>194</v>
      </c>
      <c r="P4" s="160"/>
      <c r="Q4" s="160"/>
      <c r="R4" s="15" t="s">
        <v>60</v>
      </c>
      <c r="S4" s="160" t="s">
        <v>61</v>
      </c>
      <c r="T4" s="160"/>
      <c r="U4" s="160"/>
      <c r="V4" s="160"/>
      <c r="W4" s="160"/>
    </row>
    <row r="5" ht="39.75" customHeight="1" spans="1:23">
      <c r="A5" s="172"/>
      <c r="B5" s="172"/>
      <c r="C5" s="173"/>
      <c r="D5" s="174"/>
      <c r="E5" s="175"/>
      <c r="F5" s="175"/>
      <c r="G5" s="175"/>
      <c r="H5" s="175"/>
      <c r="I5" s="175"/>
      <c r="J5" s="175"/>
      <c r="K5" s="160"/>
      <c r="L5" s="160" t="s">
        <v>57</v>
      </c>
      <c r="M5" s="15" t="s">
        <v>58</v>
      </c>
      <c r="N5" s="15" t="s">
        <v>59</v>
      </c>
      <c r="O5" s="15" t="s">
        <v>57</v>
      </c>
      <c r="P5" s="15" t="s">
        <v>58</v>
      </c>
      <c r="Q5" s="15" t="s">
        <v>59</v>
      </c>
      <c r="R5" s="19"/>
      <c r="S5" s="15" t="s">
        <v>56</v>
      </c>
      <c r="T5" s="15" t="s">
        <v>63</v>
      </c>
      <c r="U5" s="160" t="s">
        <v>65</v>
      </c>
      <c r="V5" s="15" t="s">
        <v>66</v>
      </c>
      <c r="W5" s="15" t="s">
        <v>67</v>
      </c>
    </row>
    <row r="6" ht="17.25" customHeight="1" spans="1:23">
      <c r="A6" s="176">
        <v>1</v>
      </c>
      <c r="B6" s="176">
        <v>2</v>
      </c>
      <c r="C6" s="176">
        <v>3</v>
      </c>
      <c r="D6" s="176">
        <v>4</v>
      </c>
      <c r="E6" s="176">
        <v>5</v>
      </c>
      <c r="F6" s="176">
        <v>6</v>
      </c>
      <c r="G6" s="176">
        <v>7</v>
      </c>
      <c r="H6" s="176">
        <v>8</v>
      </c>
      <c r="I6" s="176">
        <v>9</v>
      </c>
      <c r="J6" s="176">
        <v>10</v>
      </c>
      <c r="K6" s="176">
        <v>11</v>
      </c>
      <c r="L6" s="176">
        <v>12</v>
      </c>
      <c r="M6" s="176">
        <v>13</v>
      </c>
      <c r="N6" s="176">
        <v>14</v>
      </c>
      <c r="O6" s="176">
        <v>15</v>
      </c>
      <c r="P6" s="176">
        <v>16</v>
      </c>
      <c r="Q6" s="176">
        <v>17</v>
      </c>
      <c r="R6" s="176">
        <v>18</v>
      </c>
      <c r="S6" s="176">
        <v>19</v>
      </c>
      <c r="T6" s="176">
        <v>20</v>
      </c>
      <c r="U6" s="176">
        <v>21</v>
      </c>
      <c r="V6" s="176">
        <v>22</v>
      </c>
      <c r="W6" s="176">
        <v>23</v>
      </c>
    </row>
    <row r="7" ht="22.5" spans="1:23">
      <c r="A7" s="25" t="s">
        <v>268</v>
      </c>
      <c r="B7" s="261" t="s">
        <v>269</v>
      </c>
      <c r="C7" s="25" t="s">
        <v>270</v>
      </c>
      <c r="D7" s="178" t="s">
        <v>69</v>
      </c>
      <c r="E7" s="25" t="s">
        <v>100</v>
      </c>
      <c r="F7" s="25" t="s">
        <v>101</v>
      </c>
      <c r="G7" s="25" t="s">
        <v>271</v>
      </c>
      <c r="H7" s="25" t="s">
        <v>272</v>
      </c>
      <c r="I7" s="25" t="s">
        <v>273</v>
      </c>
      <c r="J7" s="25" t="s">
        <v>274</v>
      </c>
      <c r="K7" s="89">
        <v>3000</v>
      </c>
      <c r="L7" s="89"/>
      <c r="M7" s="89"/>
      <c r="N7" s="89"/>
      <c r="O7" s="89">
        <v>3000</v>
      </c>
      <c r="P7" s="89"/>
      <c r="Q7" s="89"/>
      <c r="R7" s="89"/>
      <c r="S7" s="89"/>
      <c r="T7" s="89"/>
      <c r="U7" s="89"/>
      <c r="V7" s="89"/>
      <c r="W7" s="89"/>
    </row>
    <row r="8" ht="22.5" spans="1:23">
      <c r="A8" s="25" t="s">
        <v>275</v>
      </c>
      <c r="B8" s="261" t="s">
        <v>276</v>
      </c>
      <c r="C8" s="25" t="s">
        <v>277</v>
      </c>
      <c r="D8" s="178" t="s">
        <v>69</v>
      </c>
      <c r="E8" s="25" t="s">
        <v>100</v>
      </c>
      <c r="F8" s="25" t="s">
        <v>101</v>
      </c>
      <c r="G8" s="25" t="s">
        <v>232</v>
      </c>
      <c r="H8" s="25" t="s">
        <v>233</v>
      </c>
      <c r="I8" s="25" t="s">
        <v>209</v>
      </c>
      <c r="J8" s="25" t="s">
        <v>210</v>
      </c>
      <c r="K8" s="89">
        <v>20944</v>
      </c>
      <c r="L8" s="89"/>
      <c r="M8" s="89"/>
      <c r="N8" s="89"/>
      <c r="O8" s="89">
        <v>20944</v>
      </c>
      <c r="P8" s="89"/>
      <c r="Q8" s="89"/>
      <c r="R8" s="89"/>
      <c r="S8" s="89"/>
      <c r="T8" s="89"/>
      <c r="U8" s="89"/>
      <c r="V8" s="89"/>
      <c r="W8" s="89"/>
    </row>
    <row r="9" ht="22.5" spans="1:23">
      <c r="A9" s="25" t="s">
        <v>268</v>
      </c>
      <c r="B9" s="261" t="s">
        <v>278</v>
      </c>
      <c r="C9" s="25" t="s">
        <v>279</v>
      </c>
      <c r="D9" s="178" t="s">
        <v>69</v>
      </c>
      <c r="E9" s="25" t="s">
        <v>106</v>
      </c>
      <c r="F9" s="25" t="s">
        <v>107</v>
      </c>
      <c r="G9" s="25" t="s">
        <v>232</v>
      </c>
      <c r="H9" s="25" t="s">
        <v>233</v>
      </c>
      <c r="I9" s="25" t="s">
        <v>209</v>
      </c>
      <c r="J9" s="25" t="s">
        <v>210</v>
      </c>
      <c r="K9" s="89">
        <v>32</v>
      </c>
      <c r="L9" s="89"/>
      <c r="M9" s="89"/>
      <c r="N9" s="89"/>
      <c r="O9" s="89">
        <v>32</v>
      </c>
      <c r="P9" s="89"/>
      <c r="Q9" s="89"/>
      <c r="R9" s="89"/>
      <c r="S9" s="89"/>
      <c r="T9" s="89"/>
      <c r="U9" s="89"/>
      <c r="V9" s="89"/>
      <c r="W9" s="89"/>
    </row>
    <row r="10" ht="22.5" spans="1:23">
      <c r="A10" s="25" t="s">
        <v>275</v>
      </c>
      <c r="B10" s="261" t="s">
        <v>280</v>
      </c>
      <c r="C10" s="25" t="s">
        <v>281</v>
      </c>
      <c r="D10" s="178" t="s">
        <v>69</v>
      </c>
      <c r="E10" s="25" t="s">
        <v>102</v>
      </c>
      <c r="F10" s="25" t="s">
        <v>103</v>
      </c>
      <c r="G10" s="25" t="s">
        <v>232</v>
      </c>
      <c r="H10" s="25" t="s">
        <v>233</v>
      </c>
      <c r="I10" s="25" t="s">
        <v>209</v>
      </c>
      <c r="J10" s="25" t="s">
        <v>210</v>
      </c>
      <c r="K10" s="89">
        <v>44090</v>
      </c>
      <c r="L10" s="89"/>
      <c r="M10" s="89"/>
      <c r="N10" s="89"/>
      <c r="O10" s="89"/>
      <c r="P10" s="89"/>
      <c r="Q10" s="89"/>
      <c r="R10" s="89"/>
      <c r="S10" s="89">
        <v>44090</v>
      </c>
      <c r="T10" s="89"/>
      <c r="U10" s="89"/>
      <c r="V10" s="89"/>
      <c r="W10" s="89">
        <v>44090</v>
      </c>
    </row>
    <row r="11" spans="1:23">
      <c r="A11" s="25" t="s">
        <v>275</v>
      </c>
      <c r="B11" s="261" t="s">
        <v>282</v>
      </c>
      <c r="C11" s="25" t="s">
        <v>283</v>
      </c>
      <c r="D11" s="178" t="s">
        <v>69</v>
      </c>
      <c r="E11" s="25" t="s">
        <v>102</v>
      </c>
      <c r="F11" s="25" t="s">
        <v>103</v>
      </c>
      <c r="G11" s="25" t="s">
        <v>284</v>
      </c>
      <c r="H11" s="25" t="s">
        <v>285</v>
      </c>
      <c r="I11" s="25" t="s">
        <v>209</v>
      </c>
      <c r="J11" s="25" t="s">
        <v>210</v>
      </c>
      <c r="K11" s="89">
        <v>72250</v>
      </c>
      <c r="L11" s="89">
        <v>72250</v>
      </c>
      <c r="M11" s="89"/>
      <c r="N11" s="89"/>
      <c r="O11" s="89"/>
      <c r="P11" s="89"/>
      <c r="Q11" s="89"/>
      <c r="R11" s="89"/>
      <c r="S11" s="89"/>
      <c r="T11" s="89"/>
      <c r="U11" s="89"/>
      <c r="V11" s="89"/>
      <c r="W11" s="89"/>
    </row>
    <row r="12" ht="22.5" spans="1:23">
      <c r="A12" s="25" t="s">
        <v>275</v>
      </c>
      <c r="B12" s="261" t="s">
        <v>286</v>
      </c>
      <c r="C12" s="25" t="s">
        <v>287</v>
      </c>
      <c r="D12" s="178" t="s">
        <v>69</v>
      </c>
      <c r="E12" s="25" t="s">
        <v>102</v>
      </c>
      <c r="F12" s="25" t="s">
        <v>103</v>
      </c>
      <c r="G12" s="25" t="s">
        <v>232</v>
      </c>
      <c r="H12" s="25" t="s">
        <v>233</v>
      </c>
      <c r="I12" s="25" t="s">
        <v>209</v>
      </c>
      <c r="J12" s="25" t="s">
        <v>210</v>
      </c>
      <c r="K12" s="89">
        <v>188406</v>
      </c>
      <c r="L12" s="89">
        <v>188406</v>
      </c>
      <c r="M12" s="89"/>
      <c r="N12" s="89"/>
      <c r="O12" s="89"/>
      <c r="P12" s="89"/>
      <c r="Q12" s="89"/>
      <c r="R12" s="89"/>
      <c r="S12" s="89"/>
      <c r="T12" s="89"/>
      <c r="U12" s="89"/>
      <c r="V12" s="89"/>
      <c r="W12" s="89"/>
    </row>
    <row r="13" ht="22.5" spans="1:23">
      <c r="A13" s="25" t="s">
        <v>275</v>
      </c>
      <c r="B13" s="261" t="s">
        <v>288</v>
      </c>
      <c r="C13" s="25" t="s">
        <v>289</v>
      </c>
      <c r="D13" s="178" t="s">
        <v>69</v>
      </c>
      <c r="E13" s="25" t="s">
        <v>116</v>
      </c>
      <c r="F13" s="25" t="s">
        <v>117</v>
      </c>
      <c r="G13" s="25" t="s">
        <v>232</v>
      </c>
      <c r="H13" s="25" t="s">
        <v>233</v>
      </c>
      <c r="I13" s="25" t="s">
        <v>209</v>
      </c>
      <c r="J13" s="25" t="s">
        <v>210</v>
      </c>
      <c r="K13" s="89">
        <v>2432732</v>
      </c>
      <c r="L13" s="89">
        <v>2432732</v>
      </c>
      <c r="M13" s="89"/>
      <c r="N13" s="89"/>
      <c r="O13" s="89"/>
      <c r="P13" s="89"/>
      <c r="Q13" s="89"/>
      <c r="R13" s="89"/>
      <c r="S13" s="89"/>
      <c r="T13" s="89"/>
      <c r="U13" s="89"/>
      <c r="V13" s="89"/>
      <c r="W13" s="89"/>
    </row>
    <row r="14" ht="22.5" spans="1:23">
      <c r="A14" s="25" t="s">
        <v>268</v>
      </c>
      <c r="B14" s="261" t="s">
        <v>290</v>
      </c>
      <c r="C14" s="25" t="s">
        <v>291</v>
      </c>
      <c r="D14" s="178" t="s">
        <v>69</v>
      </c>
      <c r="E14" s="25" t="s">
        <v>106</v>
      </c>
      <c r="F14" s="25" t="s">
        <v>107</v>
      </c>
      <c r="G14" s="25" t="s">
        <v>232</v>
      </c>
      <c r="H14" s="25" t="s">
        <v>233</v>
      </c>
      <c r="I14" s="25" t="s">
        <v>209</v>
      </c>
      <c r="J14" s="25" t="s">
        <v>210</v>
      </c>
      <c r="K14" s="89">
        <v>800</v>
      </c>
      <c r="L14" s="89"/>
      <c r="M14" s="89"/>
      <c r="N14" s="89"/>
      <c r="O14" s="89">
        <v>800</v>
      </c>
      <c r="P14" s="89"/>
      <c r="Q14" s="89"/>
      <c r="R14" s="89"/>
      <c r="S14" s="89"/>
      <c r="T14" s="89"/>
      <c r="U14" s="89"/>
      <c r="V14" s="89"/>
      <c r="W14" s="89"/>
    </row>
    <row r="15" ht="22.5" spans="1:23">
      <c r="A15" s="25" t="s">
        <v>268</v>
      </c>
      <c r="B15" s="261" t="s">
        <v>292</v>
      </c>
      <c r="C15" s="25" t="s">
        <v>293</v>
      </c>
      <c r="D15" s="178" t="s">
        <v>69</v>
      </c>
      <c r="E15" s="25" t="s">
        <v>106</v>
      </c>
      <c r="F15" s="25" t="s">
        <v>107</v>
      </c>
      <c r="G15" s="25" t="s">
        <v>232</v>
      </c>
      <c r="H15" s="25" t="s">
        <v>233</v>
      </c>
      <c r="I15" s="25" t="s">
        <v>209</v>
      </c>
      <c r="J15" s="25" t="s">
        <v>210</v>
      </c>
      <c r="K15" s="89">
        <v>40</v>
      </c>
      <c r="L15" s="89"/>
      <c r="M15" s="89"/>
      <c r="N15" s="89"/>
      <c r="O15" s="89">
        <v>40</v>
      </c>
      <c r="P15" s="89"/>
      <c r="Q15" s="89"/>
      <c r="R15" s="89"/>
      <c r="S15" s="89"/>
      <c r="T15" s="89"/>
      <c r="U15" s="89"/>
      <c r="V15" s="89"/>
      <c r="W15" s="89"/>
    </row>
    <row r="16" ht="18.75" customHeight="1" spans="1:23">
      <c r="A16" s="179"/>
      <c r="B16" s="179"/>
      <c r="C16" s="179"/>
      <c r="D16" s="179"/>
      <c r="E16" s="27"/>
      <c r="F16" s="27"/>
      <c r="G16" s="27"/>
      <c r="H16" s="27"/>
      <c r="I16" s="27"/>
      <c r="J16" s="27"/>
      <c r="K16" s="89">
        <v>2762294</v>
      </c>
      <c r="L16" s="89">
        <v>2693388</v>
      </c>
      <c r="M16" s="89"/>
      <c r="N16" s="89"/>
      <c r="O16" s="89">
        <v>24816</v>
      </c>
      <c r="P16" s="89"/>
      <c r="Q16" s="89"/>
      <c r="R16" s="89"/>
      <c r="S16" s="89">
        <v>44090</v>
      </c>
      <c r="T16" s="89"/>
      <c r="U16" s="89"/>
      <c r="V16" s="89"/>
      <c r="W16" s="89">
        <v>44090</v>
      </c>
    </row>
  </sheetData>
  <mergeCells count="17">
    <mergeCell ref="A2:W2"/>
    <mergeCell ref="L4:N4"/>
    <mergeCell ref="O4:Q4"/>
    <mergeCell ref="S4:W4"/>
    <mergeCell ref="A16:J16"/>
    <mergeCell ref="A4:A5"/>
    <mergeCell ref="B4:B5"/>
    <mergeCell ref="C4:C5"/>
    <mergeCell ref="D4:D5"/>
    <mergeCell ref="E4:E5"/>
    <mergeCell ref="F4:F5"/>
    <mergeCell ref="G4:G5"/>
    <mergeCell ref="H4:H5"/>
    <mergeCell ref="I4:I5"/>
    <mergeCell ref="J4:J5"/>
    <mergeCell ref="K4:K5"/>
    <mergeCell ref="R4:R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0"/>
  <sheetViews>
    <sheetView showZeros="0" tabSelected="1" workbookViewId="0">
      <selection activeCell="A36" sqref="$A6:$XFD36"/>
    </sheetView>
  </sheetViews>
  <sheetFormatPr defaultColWidth="9.18333333333333" defaultRowHeight="12" customHeight="1"/>
  <cols>
    <col min="1" max="1" width="34.2666666666667" customWidth="1"/>
    <col min="2" max="2" width="29" customWidth="1"/>
    <col min="3" max="6" width="23.5416666666667" customWidth="1"/>
    <col min="7" max="7" width="25.1833333333333" customWidth="1"/>
    <col min="8" max="9" width="23.5416666666667" customWidth="1"/>
    <col min="10" max="10" width="36.8166666666667" customWidth="1"/>
  </cols>
  <sheetData>
    <row r="1" ht="18" customHeight="1" spans="10:10">
      <c r="J1" s="167" t="s">
        <v>294</v>
      </c>
    </row>
    <row r="2" ht="39.75" customHeight="1" spans="1:10">
      <c r="A2" s="157" t="str">
        <f>""&amp;"2026"&amp;"年部门项目支出绩效目标表（本级）"</f>
        <v>2026年部门项目支出绩效目标表（本级）</v>
      </c>
      <c r="B2" s="11"/>
      <c r="C2" s="11"/>
      <c r="D2" s="11"/>
      <c r="E2" s="11"/>
      <c r="F2" s="158"/>
      <c r="G2" s="11"/>
      <c r="H2" s="158"/>
      <c r="I2" s="158"/>
      <c r="J2" s="11"/>
    </row>
    <row r="3" ht="17.25" customHeight="1" spans="1:1">
      <c r="A3" s="12" t="str">
        <f>"单位名称："&amp;"昆明市盘龙区落索坡小学"</f>
        <v>单位名称：昆明市盘龙区落索坡小学</v>
      </c>
    </row>
    <row r="4" ht="44.25" customHeight="1" spans="1:10">
      <c r="A4" s="159" t="s">
        <v>295</v>
      </c>
      <c r="B4" s="16" t="s">
        <v>296</v>
      </c>
      <c r="C4" s="16" t="s">
        <v>297</v>
      </c>
      <c r="D4" s="16" t="s">
        <v>298</v>
      </c>
      <c r="E4" s="16" t="s">
        <v>299</v>
      </c>
      <c r="F4" s="160" t="s">
        <v>300</v>
      </c>
      <c r="G4" s="16" t="s">
        <v>301</v>
      </c>
      <c r="H4" s="160" t="s">
        <v>302</v>
      </c>
      <c r="I4" s="160" t="s">
        <v>303</v>
      </c>
      <c r="J4" s="16" t="s">
        <v>304</v>
      </c>
    </row>
    <row r="5" ht="18.75" customHeight="1" spans="1:10">
      <c r="A5" s="161">
        <v>1</v>
      </c>
      <c r="B5" s="161">
        <v>2</v>
      </c>
      <c r="C5" s="161">
        <v>3</v>
      </c>
      <c r="D5" s="161">
        <v>4</v>
      </c>
      <c r="E5" s="161">
        <v>5</v>
      </c>
      <c r="F5" s="31">
        <v>6</v>
      </c>
      <c r="G5" s="161">
        <v>7</v>
      </c>
      <c r="H5" s="31">
        <v>8</v>
      </c>
      <c r="I5" s="31">
        <v>9</v>
      </c>
      <c r="J5" s="161">
        <v>10</v>
      </c>
    </row>
    <row r="6" ht="42" customHeight="1" spans="1:10">
      <c r="A6" s="162" t="s">
        <v>69</v>
      </c>
      <c r="B6" s="163"/>
      <c r="C6" s="163"/>
      <c r="D6" s="163"/>
      <c r="E6" s="163"/>
      <c r="F6" s="163"/>
      <c r="G6" s="163"/>
      <c r="H6" s="163"/>
      <c r="I6" s="163"/>
      <c r="J6" s="163"/>
    </row>
    <row r="7" ht="42" customHeight="1" spans="1:10">
      <c r="A7" s="164" t="s">
        <v>283</v>
      </c>
      <c r="B7" s="165" t="s">
        <v>305</v>
      </c>
      <c r="C7" s="165" t="s">
        <v>306</v>
      </c>
      <c r="D7" s="165" t="s">
        <v>307</v>
      </c>
      <c r="E7" s="166" t="s">
        <v>308</v>
      </c>
      <c r="F7" s="165" t="s">
        <v>309</v>
      </c>
      <c r="G7" s="166" t="s">
        <v>310</v>
      </c>
      <c r="H7" s="165" t="s">
        <v>311</v>
      </c>
      <c r="I7" s="165" t="s">
        <v>312</v>
      </c>
      <c r="J7" s="166" t="s">
        <v>313</v>
      </c>
    </row>
    <row r="8" ht="42" customHeight="1" spans="1:10">
      <c r="A8" s="164"/>
      <c r="B8" s="165"/>
      <c r="C8" s="165" t="s">
        <v>306</v>
      </c>
      <c r="D8" s="165" t="s">
        <v>314</v>
      </c>
      <c r="E8" s="166" t="s">
        <v>315</v>
      </c>
      <c r="F8" s="165" t="s">
        <v>316</v>
      </c>
      <c r="G8" s="166" t="s">
        <v>317</v>
      </c>
      <c r="H8" s="165" t="s">
        <v>318</v>
      </c>
      <c r="I8" s="165" t="s">
        <v>319</v>
      </c>
      <c r="J8" s="166" t="s">
        <v>320</v>
      </c>
    </row>
    <row r="9" ht="42" customHeight="1" spans="1:10">
      <c r="A9" s="164"/>
      <c r="B9" s="165"/>
      <c r="C9" s="165" t="s">
        <v>321</v>
      </c>
      <c r="D9" s="165" t="s">
        <v>322</v>
      </c>
      <c r="E9" s="166" t="s">
        <v>323</v>
      </c>
      <c r="F9" s="165" t="s">
        <v>316</v>
      </c>
      <c r="G9" s="166" t="s">
        <v>90</v>
      </c>
      <c r="H9" s="165" t="s">
        <v>311</v>
      </c>
      <c r="I9" s="165" t="s">
        <v>312</v>
      </c>
      <c r="J9" s="166" t="s">
        <v>324</v>
      </c>
    </row>
    <row r="10" ht="42" customHeight="1" spans="1:10">
      <c r="A10" s="164"/>
      <c r="B10" s="165"/>
      <c r="C10" s="165" t="s">
        <v>321</v>
      </c>
      <c r="D10" s="165" t="s">
        <v>322</v>
      </c>
      <c r="E10" s="166" t="s">
        <v>325</v>
      </c>
      <c r="F10" s="165" t="s">
        <v>309</v>
      </c>
      <c r="G10" s="166" t="s">
        <v>326</v>
      </c>
      <c r="H10" s="165" t="s">
        <v>311</v>
      </c>
      <c r="I10" s="165" t="s">
        <v>312</v>
      </c>
      <c r="J10" s="166" t="s">
        <v>327</v>
      </c>
    </row>
    <row r="11" ht="42" customHeight="1" spans="1:10">
      <c r="A11" s="164"/>
      <c r="B11" s="165"/>
      <c r="C11" s="165" t="s">
        <v>328</v>
      </c>
      <c r="D11" s="165" t="s">
        <v>329</v>
      </c>
      <c r="E11" s="166" t="s">
        <v>330</v>
      </c>
      <c r="F11" s="165" t="s">
        <v>309</v>
      </c>
      <c r="G11" s="166" t="s">
        <v>310</v>
      </c>
      <c r="H11" s="165" t="s">
        <v>311</v>
      </c>
      <c r="I11" s="165" t="s">
        <v>319</v>
      </c>
      <c r="J11" s="166" t="s">
        <v>331</v>
      </c>
    </row>
    <row r="12" ht="42" customHeight="1" spans="1:10">
      <c r="A12" s="164" t="s">
        <v>289</v>
      </c>
      <c r="B12" s="165" t="s">
        <v>332</v>
      </c>
      <c r="C12" s="165" t="s">
        <v>306</v>
      </c>
      <c r="D12" s="165" t="s">
        <v>333</v>
      </c>
      <c r="E12" s="166" t="s">
        <v>334</v>
      </c>
      <c r="F12" s="165" t="s">
        <v>309</v>
      </c>
      <c r="G12" s="166" t="s">
        <v>335</v>
      </c>
      <c r="H12" s="165" t="s">
        <v>336</v>
      </c>
      <c r="I12" s="165" t="s">
        <v>319</v>
      </c>
      <c r="J12" s="166" t="s">
        <v>337</v>
      </c>
    </row>
    <row r="13" ht="42" customHeight="1" spans="1:10">
      <c r="A13" s="164"/>
      <c r="B13" s="165"/>
      <c r="C13" s="165" t="s">
        <v>306</v>
      </c>
      <c r="D13" s="165" t="s">
        <v>333</v>
      </c>
      <c r="E13" s="166" t="s">
        <v>338</v>
      </c>
      <c r="F13" s="165" t="s">
        <v>309</v>
      </c>
      <c r="G13" s="166" t="s">
        <v>82</v>
      </c>
      <c r="H13" s="165" t="s">
        <v>339</v>
      </c>
      <c r="I13" s="165" t="s">
        <v>319</v>
      </c>
      <c r="J13" s="166" t="s">
        <v>340</v>
      </c>
    </row>
    <row r="14" ht="42" customHeight="1" spans="1:10">
      <c r="A14" s="164"/>
      <c r="B14" s="165"/>
      <c r="C14" s="165" t="s">
        <v>306</v>
      </c>
      <c r="D14" s="165" t="s">
        <v>314</v>
      </c>
      <c r="E14" s="166" t="s">
        <v>341</v>
      </c>
      <c r="F14" s="165" t="s">
        <v>316</v>
      </c>
      <c r="G14" s="166" t="s">
        <v>342</v>
      </c>
      <c r="H14" s="165" t="s">
        <v>343</v>
      </c>
      <c r="I14" s="165" t="s">
        <v>319</v>
      </c>
      <c r="J14" s="166" t="s">
        <v>344</v>
      </c>
    </row>
    <row r="15" ht="42" customHeight="1" spans="1:10">
      <c r="A15" s="164"/>
      <c r="B15" s="165"/>
      <c r="C15" s="165" t="s">
        <v>306</v>
      </c>
      <c r="D15" s="165" t="s">
        <v>314</v>
      </c>
      <c r="E15" s="166" t="s">
        <v>345</v>
      </c>
      <c r="F15" s="165" t="s">
        <v>346</v>
      </c>
      <c r="G15" s="166" t="s">
        <v>347</v>
      </c>
      <c r="H15" s="165" t="s">
        <v>311</v>
      </c>
      <c r="I15" s="165" t="s">
        <v>319</v>
      </c>
      <c r="J15" s="166" t="s">
        <v>348</v>
      </c>
    </row>
    <row r="16" ht="42" customHeight="1" spans="1:10">
      <c r="A16" s="164"/>
      <c r="B16" s="165"/>
      <c r="C16" s="165" t="s">
        <v>321</v>
      </c>
      <c r="D16" s="165" t="s">
        <v>322</v>
      </c>
      <c r="E16" s="166" t="s">
        <v>349</v>
      </c>
      <c r="F16" s="165" t="s">
        <v>309</v>
      </c>
      <c r="G16" s="166" t="s">
        <v>326</v>
      </c>
      <c r="H16" s="165" t="s">
        <v>311</v>
      </c>
      <c r="I16" s="165" t="s">
        <v>319</v>
      </c>
      <c r="J16" s="166" t="s">
        <v>350</v>
      </c>
    </row>
    <row r="17" ht="42" customHeight="1" spans="1:10">
      <c r="A17" s="164"/>
      <c r="B17" s="165"/>
      <c r="C17" s="165" t="s">
        <v>328</v>
      </c>
      <c r="D17" s="165" t="s">
        <v>329</v>
      </c>
      <c r="E17" s="166" t="s">
        <v>351</v>
      </c>
      <c r="F17" s="165" t="s">
        <v>309</v>
      </c>
      <c r="G17" s="166" t="s">
        <v>326</v>
      </c>
      <c r="H17" s="165" t="s">
        <v>311</v>
      </c>
      <c r="I17" s="165" t="s">
        <v>319</v>
      </c>
      <c r="J17" s="166" t="s">
        <v>352</v>
      </c>
    </row>
    <row r="18" ht="42" customHeight="1" spans="1:10">
      <c r="A18" s="164" t="s">
        <v>287</v>
      </c>
      <c r="B18" s="165" t="s">
        <v>353</v>
      </c>
      <c r="C18" s="165" t="s">
        <v>306</v>
      </c>
      <c r="D18" s="165" t="s">
        <v>333</v>
      </c>
      <c r="E18" s="166" t="s">
        <v>354</v>
      </c>
      <c r="F18" s="165" t="s">
        <v>309</v>
      </c>
      <c r="G18" s="166" t="s">
        <v>355</v>
      </c>
      <c r="H18" s="165" t="s">
        <v>336</v>
      </c>
      <c r="I18" s="165" t="s">
        <v>319</v>
      </c>
      <c r="J18" s="166" t="s">
        <v>356</v>
      </c>
    </row>
    <row r="19" ht="42" customHeight="1" spans="1:10">
      <c r="A19" s="164"/>
      <c r="B19" s="165"/>
      <c r="C19" s="165" t="s">
        <v>306</v>
      </c>
      <c r="D19" s="165" t="s">
        <v>307</v>
      </c>
      <c r="E19" s="166" t="s">
        <v>357</v>
      </c>
      <c r="F19" s="165" t="s">
        <v>346</v>
      </c>
      <c r="G19" s="166" t="s">
        <v>347</v>
      </c>
      <c r="H19" s="165" t="s">
        <v>311</v>
      </c>
      <c r="I19" s="165" t="s">
        <v>319</v>
      </c>
      <c r="J19" s="166" t="s">
        <v>358</v>
      </c>
    </row>
    <row r="20" ht="42" customHeight="1" spans="1:10">
      <c r="A20" s="164"/>
      <c r="B20" s="165"/>
      <c r="C20" s="165" t="s">
        <v>306</v>
      </c>
      <c r="D20" s="165" t="s">
        <v>307</v>
      </c>
      <c r="E20" s="166" t="s">
        <v>359</v>
      </c>
      <c r="F20" s="165" t="s">
        <v>346</v>
      </c>
      <c r="G20" s="166" t="s">
        <v>347</v>
      </c>
      <c r="H20" s="165" t="s">
        <v>311</v>
      </c>
      <c r="I20" s="165" t="s">
        <v>319</v>
      </c>
      <c r="J20" s="166" t="s">
        <v>360</v>
      </c>
    </row>
    <row r="21" ht="42" customHeight="1" spans="1:10">
      <c r="A21" s="164"/>
      <c r="B21" s="165"/>
      <c r="C21" s="165" t="s">
        <v>306</v>
      </c>
      <c r="D21" s="165" t="s">
        <v>314</v>
      </c>
      <c r="E21" s="166" t="s">
        <v>361</v>
      </c>
      <c r="F21" s="165" t="s">
        <v>316</v>
      </c>
      <c r="G21" s="166" t="s">
        <v>362</v>
      </c>
      <c r="H21" s="165" t="s">
        <v>318</v>
      </c>
      <c r="I21" s="165" t="s">
        <v>312</v>
      </c>
      <c r="J21" s="166" t="s">
        <v>363</v>
      </c>
    </row>
    <row r="22" ht="42" customHeight="1" spans="1:10">
      <c r="A22" s="164"/>
      <c r="B22" s="165"/>
      <c r="C22" s="165" t="s">
        <v>321</v>
      </c>
      <c r="D22" s="165" t="s">
        <v>322</v>
      </c>
      <c r="E22" s="166" t="s">
        <v>349</v>
      </c>
      <c r="F22" s="165" t="s">
        <v>309</v>
      </c>
      <c r="G22" s="166" t="s">
        <v>364</v>
      </c>
      <c r="H22" s="165" t="s">
        <v>311</v>
      </c>
      <c r="I22" s="165" t="s">
        <v>319</v>
      </c>
      <c r="J22" s="166" t="s">
        <v>365</v>
      </c>
    </row>
    <row r="23" ht="42" customHeight="1" spans="1:10">
      <c r="A23" s="164"/>
      <c r="B23" s="165"/>
      <c r="C23" s="165" t="s">
        <v>328</v>
      </c>
      <c r="D23" s="165" t="s">
        <v>329</v>
      </c>
      <c r="E23" s="166" t="s">
        <v>366</v>
      </c>
      <c r="F23" s="165" t="s">
        <v>309</v>
      </c>
      <c r="G23" s="166" t="s">
        <v>326</v>
      </c>
      <c r="H23" s="165" t="s">
        <v>311</v>
      </c>
      <c r="I23" s="165" t="s">
        <v>319</v>
      </c>
      <c r="J23" s="166" t="s">
        <v>367</v>
      </c>
    </row>
    <row r="24" ht="42" customHeight="1" spans="1:10">
      <c r="A24" s="164" t="s">
        <v>281</v>
      </c>
      <c r="B24" s="165" t="s">
        <v>368</v>
      </c>
      <c r="C24" s="165" t="s">
        <v>306</v>
      </c>
      <c r="D24" s="165" t="s">
        <v>333</v>
      </c>
      <c r="E24" s="166" t="s">
        <v>369</v>
      </c>
      <c r="F24" s="165" t="s">
        <v>309</v>
      </c>
      <c r="G24" s="166" t="s">
        <v>347</v>
      </c>
      <c r="H24" s="165" t="s">
        <v>311</v>
      </c>
      <c r="I24" s="165" t="s">
        <v>319</v>
      </c>
      <c r="J24" s="166" t="s">
        <v>370</v>
      </c>
    </row>
    <row r="25" ht="42" customHeight="1" spans="1:10">
      <c r="A25" s="164"/>
      <c r="B25" s="165"/>
      <c r="C25" s="165" t="s">
        <v>306</v>
      </c>
      <c r="D25" s="165" t="s">
        <v>333</v>
      </c>
      <c r="E25" s="166" t="s">
        <v>371</v>
      </c>
      <c r="F25" s="165" t="s">
        <v>309</v>
      </c>
      <c r="G25" s="166" t="s">
        <v>347</v>
      </c>
      <c r="H25" s="165" t="s">
        <v>311</v>
      </c>
      <c r="I25" s="165" t="s">
        <v>319</v>
      </c>
      <c r="J25" s="166" t="s">
        <v>372</v>
      </c>
    </row>
    <row r="26" ht="42" customHeight="1" spans="1:10">
      <c r="A26" s="164"/>
      <c r="B26" s="165"/>
      <c r="C26" s="165" t="s">
        <v>306</v>
      </c>
      <c r="D26" s="165" t="s">
        <v>307</v>
      </c>
      <c r="E26" s="166" t="s">
        <v>373</v>
      </c>
      <c r="F26" s="165" t="s">
        <v>346</v>
      </c>
      <c r="G26" s="166" t="s">
        <v>347</v>
      </c>
      <c r="H26" s="165" t="s">
        <v>311</v>
      </c>
      <c r="I26" s="165" t="s">
        <v>319</v>
      </c>
      <c r="J26" s="166" t="s">
        <v>374</v>
      </c>
    </row>
    <row r="27" ht="42" customHeight="1" spans="1:10">
      <c r="A27" s="164"/>
      <c r="B27" s="165"/>
      <c r="C27" s="165" t="s">
        <v>306</v>
      </c>
      <c r="D27" s="165" t="s">
        <v>314</v>
      </c>
      <c r="E27" s="166" t="s">
        <v>375</v>
      </c>
      <c r="F27" s="165" t="s">
        <v>316</v>
      </c>
      <c r="G27" s="166" t="s">
        <v>342</v>
      </c>
      <c r="H27" s="165" t="s">
        <v>318</v>
      </c>
      <c r="I27" s="165" t="s">
        <v>319</v>
      </c>
      <c r="J27" s="166" t="s">
        <v>376</v>
      </c>
    </row>
    <row r="28" ht="42" customHeight="1" spans="1:10">
      <c r="A28" s="164"/>
      <c r="B28" s="165"/>
      <c r="C28" s="165" t="s">
        <v>306</v>
      </c>
      <c r="D28" s="165" t="s">
        <v>314</v>
      </c>
      <c r="E28" s="166" t="s">
        <v>377</v>
      </c>
      <c r="F28" s="165" t="s">
        <v>346</v>
      </c>
      <c r="G28" s="166" t="s">
        <v>347</v>
      </c>
      <c r="H28" s="165" t="s">
        <v>311</v>
      </c>
      <c r="I28" s="165" t="s">
        <v>319</v>
      </c>
      <c r="J28" s="166" t="s">
        <v>378</v>
      </c>
    </row>
    <row r="29" ht="42" customHeight="1" spans="1:10">
      <c r="A29" s="164"/>
      <c r="B29" s="165"/>
      <c r="C29" s="165" t="s">
        <v>321</v>
      </c>
      <c r="D29" s="165" t="s">
        <v>322</v>
      </c>
      <c r="E29" s="166" t="s">
        <v>379</v>
      </c>
      <c r="F29" s="165" t="s">
        <v>316</v>
      </c>
      <c r="G29" s="166" t="s">
        <v>81</v>
      </c>
      <c r="H29" s="165" t="s">
        <v>311</v>
      </c>
      <c r="I29" s="165" t="s">
        <v>312</v>
      </c>
      <c r="J29" s="166" t="s">
        <v>380</v>
      </c>
    </row>
    <row r="30" ht="42" customHeight="1" spans="1:10">
      <c r="A30" s="164"/>
      <c r="B30" s="165"/>
      <c r="C30" s="165" t="s">
        <v>328</v>
      </c>
      <c r="D30" s="165" t="s">
        <v>329</v>
      </c>
      <c r="E30" s="166" t="s">
        <v>330</v>
      </c>
      <c r="F30" s="165" t="s">
        <v>309</v>
      </c>
      <c r="G30" s="166" t="s">
        <v>381</v>
      </c>
      <c r="H30" s="165" t="s">
        <v>311</v>
      </c>
      <c r="I30" s="165" t="s">
        <v>319</v>
      </c>
      <c r="J30" s="166" t="s">
        <v>382</v>
      </c>
    </row>
  </sheetData>
  <mergeCells count="10">
    <mergeCell ref="A2:J2"/>
    <mergeCell ref="A3:H3"/>
    <mergeCell ref="A7:A11"/>
    <mergeCell ref="A12:A17"/>
    <mergeCell ref="A18:A23"/>
    <mergeCell ref="A24:A30"/>
    <mergeCell ref="B7:B11"/>
    <mergeCell ref="B12:B17"/>
    <mergeCell ref="B18:B23"/>
    <mergeCell ref="B24:B3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2026-03-24T08:05:13Z</dcterms:created>
  <dcterms:modified xsi:type="dcterms:W3CDTF">2026-03-24T08:05:56Z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D397F220968349E6A2353279AA462D46_12</vt:lpwstr>
  </property>
  <property fmtid="{D5CDD505-2E9C-101B-9397-08002B2CF9AE}" pid="3" name="KSOProductBuildVer">
    <vt:lpwstr>2052-12.8.2.18205</vt:lpwstr>
  </property>
</Properties>
</file>