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基本支出预算表04!#REF!,基本支出预算表04!$1:$1</definedName>
    <definedName name="_xlnm.Print_Titles" localSheetId="7">'项目支出预算表05-1'!$A:$A,'项目支出预算表05-1'!$1:$1</definedName>
    <definedName name="_xlnm.Print_Titles" localSheetId="8">'项目支出绩效目标表05-2'!$A:$A,'项目支出绩效目标表05-2'!$1:$1</definedName>
    <definedName name="_xlnm.Print_Titles" localSheetId="9">政府性基金预算支出预算表06!$A:$A,政府性基金预算支出预算表06!$1:$6</definedName>
    <definedName name="_xlnm.Print_Titles" localSheetId="10">政府采购预算表07!#REF!,政府采购预算表07!$1:$1</definedName>
    <definedName name="_xlnm.Print_Titles" localSheetId="11">政府购买服务预算表08!#REF!,政府购买服务预算表08!$1:$1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<sst xmlns="http://schemas.openxmlformats.org/spreadsheetml/2006/main" count="774" uniqueCount="343">
  <si>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</si>
  <si>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</si>
  <si>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</si>
  <si>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</si>
  <si>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</si>
  <si>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</si>
  <si>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</si>
  <si>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</si>
  <si>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</si>
  <si>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</si>
  <si>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</si>
  <si>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</si>
  <si>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</si>
  <si>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</si>
  <si>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</si>
  <si>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</si>
  <si>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</si>
  <si>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</si>
  <si>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</si>
  <si>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</si>
  <si>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</si>
  <si>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</si>
  <si>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</si>
  <si>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</si>
  <si>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</si>
  <si>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</si>
  <si>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</si>
  <si>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</si>
  <si>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</si>
  <si>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</si>
  <si>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</si>
  <si>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</si>
  <si>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</si>
  <si>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</si>
  <si>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</si>
  <si>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</si>
  <si>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</si>
  <si>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</si>
  <si>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</si>
  <si>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</si>
  <si>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</si>
  <si>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</si>
  <si>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</si>
  <si>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</si>
  <si>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</si>
  <si>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</si>
  <si>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</si>
  <si>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</si>
  <si>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</si>
  <si>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</si>
  <si>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</si>
  <si>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</si>
  <si>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</si>
  <si>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</si>
  <si>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</si>
  <si>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</si>
  <si>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</si>
  <si>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</si>
  <si>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</si>
  <si>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</si>
  <si>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</si>
  <si>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</si>
  <si>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</si>
  <si>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</si>
  <si>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</si>
  <si>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</si>
  <si>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</si>
  <si>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</si>
  <si>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</si>
  <si>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105035</t>
  </si>
  <si>
    <t>昆明市盘龙区教育发展服务中心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</si>
  <si>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</si>
  <si>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</si>
  <si>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</si>
  <si>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</si>
  <si>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</si>
  <si>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</si>
  <si>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</si>
  <si>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</si>
  <si>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</si>
  <si>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</si>
  <si>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</si>
  <si>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</si>
  <si>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</si>
  <si>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</si>
  <si>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</si>
  <si>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</si>
  <si>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</si>
  <si>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</si>
  <si>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</si>
  <si>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</si>
  <si>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</si>
  <si>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</si>
  <si>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</si>
  <si>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</si>
  <si>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</si>
  <si>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</si>
  <si>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</si>
  <si>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</si>
  <si>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</si>
  <si>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</si>
  <si>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2050103</t>
  </si>
  <si>
    <t>机关服务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</si>
  <si>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</si>
  <si>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</si>
  <si>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</si>
  <si>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</si>
  <si>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</si>
  <si>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</si>
  <si>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</si>
  <si>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</si>
  <si>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</si>
  <si>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</si>
  <si>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</si>
  <si>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</si>
  <si>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</si>
  <si>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</si>
  <si>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</si>
  <si>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</si>
  <si>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</si>
  <si>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</si>
  <si>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</si>
  <si>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</si>
  <si>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</si>
  <si>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</si>
  <si>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</si>
  <si>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</si>
  <si>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</si>
  <si>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</si>
  <si>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</si>
  <si>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</si>
  <si>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</si>
  <si>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</si>
  <si>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</si>
  <si>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</si>
  <si>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</si>
  <si>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</si>
  <si>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</si>
  <si>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</si>
  <si>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</si>
  <si>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</si>
  <si>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</si>
  <si>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</si>
  <si>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</si>
  <si>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</si>
  <si>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</si>
  <si>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</si>
  <si>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</si>
  <si>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</si>
  <si>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</si>
  <si>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</si>
  <si>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</si>
  <si>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</si>
  <si>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</si>
  <si>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</si>
  <si>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</si>
  <si>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</si>
  <si>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</si>
  <si>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</si>
  <si>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</si>
  <si>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</si>
  <si>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</si>
  <si>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</si>
  <si>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</si>
  <si>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</si>
  <si>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</si>
  <si>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</si>
  <si>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</si>
  <si>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</si>
  <si>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</si>
  <si>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</si>
  <si>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</si>
  <si>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</si>
  <si>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</si>
  <si>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</si>
  <si>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</si>
  <si>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</si>
  <si>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我单位无一般公共预算“三公”经费支出预算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</si>
  <si>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</si>
  <si>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</si>
  <si>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</si>
  <si>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</si>
  <si>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</si>
  <si>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</si>
  <si>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</si>
  <si>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</si>
  <si>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</si>
  <si>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</si>
  <si>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</si>
  <si>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</si>
  <si>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</si>
  <si>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</si>
  <si>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</si>
  <si>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</si>
  <si>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</si>
  <si>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</si>
  <si>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530103210000000002829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</si>
  <si>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</si>
  <si>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</si>
  <si>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</si>
  <si>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</si>
  <si>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</si>
  <si>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</si>
  <si>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</si>
  <si>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</si>
  <si>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</si>
  <si>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530103210000000002830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</si>
  <si>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</si>
  <si>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</si>
  <si>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</si>
  <si>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</si>
  <si>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</si>
  <si>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</si>
  <si>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</si>
  <si>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</si>
  <si>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</si>
  <si>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530103210000000002831</t>
  </si>
  <si>
    <t>30113</t>
  </si>
  <si>
    <t>530103210000000002835</t>
  </si>
  <si>
    <t>工会经费</t>
  </si>
  <si>
    <t>30228</t>
  </si>
  <si>
    <t>530103210000000002836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</si>
  <si>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</si>
  <si>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</si>
  <si>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</si>
  <si>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</si>
  <si>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</si>
  <si>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</si>
  <si>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</si>
  <si>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</si>
  <si>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</si>
  <si>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</si>
  <si>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</si>
  <si>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</si>
  <si>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</si>
  <si>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</si>
  <si>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</si>
  <si>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</si>
  <si>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</si>
  <si>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530103231100001334435</t>
  </si>
  <si>
    <t>离退休人员支出</t>
  </si>
  <si>
    <t>30305</t>
  </si>
  <si>
    <t>生活补助</t>
  </si>
  <si>
    <t>530103231100001386262</t>
  </si>
  <si>
    <t>残疾人保障金</t>
  </si>
  <si>
    <t>530103231100001386911</t>
  </si>
  <si>
    <t>事业人员绩效奖励</t>
  </si>
  <si>
    <t>530103231100001392268</t>
  </si>
  <si>
    <t>离退休工会活动经费</t>
  </si>
  <si>
    <t>530103241100002485528</t>
  </si>
  <si>
    <t>公务用车定额包干经费</t>
  </si>
  <si>
    <t>30239</t>
  </si>
  <si>
    <t>其他交通费用</t>
  </si>
  <si>
    <t>预算05-1表</t>
  </si>
  <si>
    <t>项目分类</t>
  </si>
  <si>
    <t>项目单位</t>
  </si>
  <si>
    <t>本年拨款</t>
  </si>
  <si>
    <t>其中：本次下达</t>
  </si>
  <si>
    <t>事业发展类</t>
  </si>
  <si>
    <t>530103261100005160468</t>
  </si>
  <si>
    <t>安保人员经费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</si>
  <si>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</si>
  <si>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</si>
  <si>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</si>
  <si>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</si>
  <si>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</si>
  <si>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</si>
  <si>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</si>
  <si>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</si>
  <si>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</si>
  <si>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</si>
  <si>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</si>
  <si>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校园人防队伍的充实对提升校园安全防范工作水平，规范校园内部安全防范管理起到了重要的作用。</t>
  </si>
  <si>
    <t>产出指标</t>
  </si>
  <si>
    <t>质量指标</t>
  </si>
  <si>
    <t>安保人员经费使用质量达标率</t>
  </si>
  <si>
    <t>=</t>
  </si>
  <si>
    <t>98</t>
  </si>
  <si>
    <t>%</t>
  </si>
  <si>
    <t>定性指标</t>
  </si>
  <si>
    <t>时效指标</t>
  </si>
  <si>
    <t>安保人员经费完成时间</t>
  </si>
  <si>
    <t>&lt;=</t>
  </si>
  <si>
    <t>1月至12月</t>
  </si>
  <si>
    <t>月</t>
  </si>
  <si>
    <t>定量指标</t>
  </si>
  <si>
    <t>12月前完成所有工作。</t>
  </si>
  <si>
    <t>效益指标</t>
  </si>
  <si>
    <t>社会效益</t>
  </si>
  <si>
    <t>提升校园安全防范工作水平</t>
  </si>
  <si>
    <t>效果显著</t>
  </si>
  <si>
    <t>显著</t>
  </si>
  <si>
    <t>经费提升校园安全防范工作水平的作用</t>
  </si>
  <si>
    <t>保障校园师生人身安全</t>
  </si>
  <si>
    <t>满意度指标</t>
  </si>
  <si>
    <t>服务对象满意度</t>
  </si>
  <si>
    <t>师生及家长满意度</t>
  </si>
  <si>
    <t>家长满意度</t>
  </si>
  <si>
    <t>预算06表</t>
  </si>
  <si>
    <t>政府性基金预算支出预算表</t>
  </si>
  <si>
    <t>单位名称：昆明市发展和改革委员会</t>
  </si>
  <si>
    <t>政府性基金预算支出</t>
  </si>
  <si>
    <t>我单位无部门政府性基金预算支出预算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</si>
  <si>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</si>
  <si>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</si>
  <si>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</si>
  <si>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</si>
  <si>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</si>
  <si>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</si>
  <si>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</si>
  <si>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</si>
  <si>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</si>
  <si>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</si>
  <si>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</si>
  <si>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我单位无2026年部门政府采购预算</t>
  </si>
  <si>
    <t>预算08表</t>
  </si>
  <si>
    <t>政府购买服务项目</t>
  </si>
  <si>
    <t>政府购买服务目录</t>
  </si>
  <si>
    <t>我单位无2026年部门政府购买服务预算</t>
  </si>
  <si>
    <t>预算09-1表</t>
  </si>
  <si>
    <t>单位名称（项目)</t>
  </si>
  <si>
    <t>地区</t>
  </si>
  <si>
    <t>磨憨经济合作区</t>
  </si>
  <si>
    <t>我单位无对下转移支付预算</t>
  </si>
  <si>
    <t>预算09-2表</t>
  </si>
  <si>
    <t>我单位无对下转移支付绩效目标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</si>
  <si>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</si>
  <si>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</si>
  <si>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</si>
  <si>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</si>
  <si>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</si>
  <si>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</si>
  <si>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</si>
  <si>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</si>
  <si>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我单位无新增资产配置预算</t>
  </si>
  <si>
    <t>预算11表</t>
  </si>
  <si>
    <t>上级补助</t>
  </si>
  <si>
    <t>我单位无上级转移支付补助项目支出预算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</si>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</sst>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0"/>
      <c r="B1" s="40"/>
      <c r="C1" s="40"/>
      <c r="D1" s="43" t="s">
        <v>0</v>
      </c>
    </row>
    <row r="2" ht="41.25" customHeight="1" spans="1:1">
      <c r="A2" s="38" t="str">
        <f>"2026"&amp;"年部门财务收支预算总表"</f>
        <v>2026年部门财务收支预算总表</v>
      </c>
    </row>
    <row r="3" ht="17.25" customHeight="1" spans="1:4">
      <c r="A3" s="160" t="str">
        <f>"单位名称："&amp;"昆明市盘龙区教育发展服务中心"</f>
        <v>单位名称：昆明市盘龙区教育发展服务中心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1">
        <v>1551342</v>
      </c>
      <c r="C6" s="164" t="s">
        <v>8</v>
      </c>
      <c r="D6" s="71"/>
    </row>
    <row r="7" ht="17.25" customHeight="1" spans="1:4">
      <c r="A7" s="164" t="s">
        <v>9</v>
      </c>
      <c r="B7" s="71"/>
      <c r="C7" s="164" t="s">
        <v>10</v>
      </c>
      <c r="D7" s="71"/>
    </row>
    <row r="8" ht="17.25" customHeight="1" spans="1:4">
      <c r="A8" s="164" t="s">
        <v>11</v>
      </c>
      <c r="B8" s="71"/>
      <c r="C8" s="196" t="s">
        <v>12</v>
      </c>
      <c r="D8" s="71"/>
    </row>
    <row r="9" ht="17.25" customHeight="1" spans="1:4">
      <c r="A9" s="164" t="s">
        <v>13</v>
      </c>
      <c r="B9" s="71"/>
      <c r="C9" s="196" t="s">
        <v>14</v>
      </c>
      <c r="D9" s="71"/>
    </row>
    <row r="10" ht="17.25" customHeight="1" spans="1:4">
      <c r="A10" s="164" t="s">
        <v>15</v>
      </c>
      <c r="B10" s="71"/>
      <c r="C10" s="196" t="s">
        <v>16</v>
      </c>
      <c r="D10" s="71">
        <v>1020051</v>
      </c>
    </row>
    <row r="11" ht="17.25" customHeight="1" spans="1:4">
      <c r="A11" s="164" t="s">
        <v>17</v>
      </c>
      <c r="B11" s="71"/>
      <c r="C11" s="196" t="s">
        <v>18</v>
      </c>
      <c r="D11" s="71"/>
    </row>
    <row r="12" ht="17.25" customHeight="1" spans="1:4">
      <c r="A12" s="164" t="s">
        <v>19</v>
      </c>
      <c r="B12" s="71"/>
      <c r="C12" s="29" t="s">
        <v>20</v>
      </c>
      <c r="D12" s="71"/>
    </row>
    <row r="13" ht="17.25" customHeight="1" spans="1:4">
      <c r="A13" s="164" t="s">
        <v>21</v>
      </c>
      <c r="B13" s="71"/>
      <c r="C13" s="29" t="s">
        <v>22</v>
      </c>
      <c r="D13" s="71">
        <v>311100</v>
      </c>
    </row>
    <row r="14" ht="17.25" customHeight="1" spans="1:4">
      <c r="A14" s="164" t="s">
        <v>23</v>
      </c>
      <c r="B14" s="71"/>
      <c r="C14" s="29" t="s">
        <v>24</v>
      </c>
      <c r="D14" s="71">
        <v>123243</v>
      </c>
    </row>
    <row r="15" ht="17.25" customHeight="1" spans="1:4">
      <c r="A15" s="164" t="s">
        <v>25</v>
      </c>
      <c r="B15" s="71"/>
      <c r="C15" s="29" t="s">
        <v>26</v>
      </c>
      <c r="D15" s="71"/>
    </row>
    <row r="16" ht="17.25" customHeight="1" spans="1:4">
      <c r="A16" s="142"/>
      <c r="B16" s="71"/>
      <c r="C16" s="29" t="s">
        <v>27</v>
      </c>
      <c r="D16" s="71"/>
    </row>
    <row r="17" ht="17.25" customHeight="1" spans="1:4">
      <c r="A17" s="165"/>
      <c r="B17" s="71"/>
      <c r="C17" s="29" t="s">
        <v>28</v>
      </c>
      <c r="D17" s="71"/>
    </row>
    <row r="18" ht="17.25" customHeight="1" spans="1:4">
      <c r="A18" s="165"/>
      <c r="B18" s="71"/>
      <c r="C18" s="29" t="s">
        <v>29</v>
      </c>
      <c r="D18" s="71"/>
    </row>
    <row r="19" ht="17.25" customHeight="1" spans="1:4">
      <c r="A19" s="165"/>
      <c r="B19" s="71"/>
      <c r="C19" s="29" t="s">
        <v>30</v>
      </c>
      <c r="D19" s="71"/>
    </row>
    <row r="20" ht="17.25" customHeight="1" spans="1:4">
      <c r="A20" s="165"/>
      <c r="B20" s="71"/>
      <c r="C20" s="29" t="s">
        <v>31</v>
      </c>
      <c r="D20" s="71"/>
    </row>
    <row r="21" ht="17.25" customHeight="1" spans="1:4">
      <c r="A21" s="165"/>
      <c r="B21" s="71"/>
      <c r="C21" s="29" t="s">
        <v>32</v>
      </c>
      <c r="D21" s="71"/>
    </row>
    <row r="22" ht="17.25" customHeight="1" spans="1:4">
      <c r="A22" s="165"/>
      <c r="B22" s="71"/>
      <c r="C22" s="29" t="s">
        <v>33</v>
      </c>
      <c r="D22" s="71"/>
    </row>
    <row r="23" ht="17.25" customHeight="1" spans="1:4">
      <c r="A23" s="165"/>
      <c r="B23" s="71"/>
      <c r="C23" s="29" t="s">
        <v>34</v>
      </c>
      <c r="D23" s="71"/>
    </row>
    <row r="24" ht="17.25" customHeight="1" spans="1:4">
      <c r="A24" s="165"/>
      <c r="B24" s="71"/>
      <c r="C24" s="29" t="s">
        <v>35</v>
      </c>
      <c r="D24" s="71">
        <v>96948</v>
      </c>
    </row>
    <row r="25" ht="17.25" customHeight="1" spans="1:4">
      <c r="A25" s="165"/>
      <c r="B25" s="71"/>
      <c r="C25" s="29" t="s">
        <v>36</v>
      </c>
      <c r="D25" s="71"/>
    </row>
    <row r="26" ht="17.25" customHeight="1" spans="1:4">
      <c r="A26" s="165"/>
      <c r="B26" s="71"/>
      <c r="C26" s="142" t="s">
        <v>37</v>
      </c>
      <c r="D26" s="71"/>
    </row>
    <row r="27" ht="17.25" customHeight="1" spans="1:4">
      <c r="A27" s="165"/>
      <c r="B27" s="71"/>
      <c r="C27" s="29" t="s">
        <v>38</v>
      </c>
      <c r="D27" s="71"/>
    </row>
    <row r="28" ht="16.5" customHeight="1" spans="1:4">
      <c r="A28" s="165"/>
      <c r="B28" s="71"/>
      <c r="C28" s="29" t="s">
        <v>39</v>
      </c>
      <c r="D28" s="71"/>
    </row>
    <row r="29" ht="16.5" customHeight="1" spans="1:4">
      <c r="A29" s="165"/>
      <c r="B29" s="71"/>
      <c r="C29" s="142" t="s">
        <v>40</v>
      </c>
      <c r="D29" s="71"/>
    </row>
    <row r="30" ht="17.25" customHeight="1" spans="1:4">
      <c r="A30" s="165"/>
      <c r="B30" s="71"/>
      <c r="C30" s="142" t="s">
        <v>41</v>
      </c>
      <c r="D30" s="71"/>
    </row>
    <row r="31" ht="17.25" customHeight="1" spans="1:4">
      <c r="A31" s="165"/>
      <c r="B31" s="71"/>
      <c r="C31" s="29" t="s">
        <v>42</v>
      </c>
      <c r="D31" s="71"/>
    </row>
    <row r="32" ht="16.5" customHeight="1" spans="1:4">
      <c r="A32" s="165" t="s">
        <v>43</v>
      </c>
      <c r="B32" s="71">
        <v>1551342</v>
      </c>
      <c r="C32" s="165" t="s">
        <v>44</v>
      </c>
      <c r="D32" s="71">
        <v>1551342</v>
      </c>
    </row>
    <row r="33" ht="16.5" customHeight="1" spans="1:4">
      <c r="A33" s="142" t="s">
        <v>45</v>
      </c>
      <c r="B33" s="71"/>
      <c r="C33" s="142" t="s">
        <v>46</v>
      </c>
      <c r="D33" s="71"/>
    </row>
    <row r="34" ht="16.5" customHeight="1" spans="1:4">
      <c r="A34" s="29" t="s">
        <v>47</v>
      </c>
      <c r="B34" s="71"/>
      <c r="C34" s="29" t="s">
        <v>47</v>
      </c>
      <c r="D34" s="71"/>
    </row>
    <row r="35" ht="16.5" customHeight="1" spans="1:4">
      <c r="A35" s="29" t="s">
        <v>48</v>
      </c>
      <c r="B35" s="71"/>
      <c r="C35" s="29" t="s">
        <v>49</v>
      </c>
      <c r="D35" s="71"/>
    </row>
    <row r="36" ht="16.5" customHeight="1" spans="1:4">
      <c r="A36" s="166" t="s">
        <v>50</v>
      </c>
      <c r="B36" s="71">
        <v>1551342</v>
      </c>
      <c r="C36" s="166" t="s">
        <v>51</v>
      </c>
      <c r="D36" s="71">
        <v>1551342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3"/>
  <sheetViews>
    <sheetView showZeros="0" workbookViewId="0">
      <selection activeCell="D27" sqref="D2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07" t="s">
        <v>298</v>
      </c>
    </row>
    <row r="2" ht="42" customHeight="1" spans="1:6">
      <c r="A2" s="111" t="str">
        <f>"2026"&amp;"年部门政府性基金预算支出预算表"</f>
        <v>2026年部门政府性基金预算支出预算表</v>
      </c>
      <c r="B2" s="111" t="s">
        <v>299</v>
      </c>
      <c r="C2" s="112"/>
      <c r="D2" s="113"/>
      <c r="E2" s="113"/>
      <c r="F2" s="113"/>
    </row>
    <row r="3" ht="13.5" customHeight="1" spans="1:6">
      <c r="A3" s="4" t="str">
        <f>"单位名称："&amp;"昆明市盘龙区教育发展服务中心"</f>
        <v>单位名称：昆明市盘龙区教育发展服务中心</v>
      </c>
      <c r="B3" s="4" t="s">
        <v>300</v>
      </c>
      <c r="C3" s="108"/>
      <c r="D3" s="110"/>
      <c r="E3" s="110"/>
      <c r="F3" s="107" t="s">
        <v>1</v>
      </c>
    </row>
    <row r="4" ht="19.5" customHeight="1" spans="1:6">
      <c r="A4" s="114" t="s">
        <v>179</v>
      </c>
      <c r="B4" s="115" t="s">
        <v>72</v>
      </c>
      <c r="C4" s="114" t="s">
        <v>73</v>
      </c>
      <c r="D4" s="10" t="s">
        <v>301</v>
      </c>
      <c r="E4" s="11"/>
      <c r="F4" s="12"/>
    </row>
    <row r="5" ht="18.75" customHeight="1" spans="1:6">
      <c r="A5" s="116"/>
      <c r="B5" s="117"/>
      <c r="C5" s="116"/>
      <c r="D5" s="15" t="s">
        <v>55</v>
      </c>
      <c r="E5" s="10" t="s">
        <v>75</v>
      </c>
      <c r="F5" s="15" t="s">
        <v>76</v>
      </c>
    </row>
    <row r="6" ht="18.75" customHeight="1" spans="1:6">
      <c r="A6" s="61">
        <v>1</v>
      </c>
      <c r="B6" s="118" t="s">
        <v>83</v>
      </c>
      <c r="C6" s="61">
        <v>3</v>
      </c>
      <c r="D6" s="119">
        <v>4</v>
      </c>
      <c r="E6" s="119">
        <v>5</v>
      </c>
      <c r="F6" s="119">
        <v>6</v>
      </c>
    </row>
    <row r="7" ht="21" customHeight="1" spans="1:6">
      <c r="A7" s="20"/>
      <c r="B7" s="20"/>
      <c r="C7" s="20"/>
      <c r="D7" s="71"/>
      <c r="E7" s="71"/>
      <c r="F7" s="71"/>
    </row>
    <row r="8" ht="21" customHeight="1" spans="1:6">
      <c r="A8" s="20"/>
      <c r="B8" s="20"/>
      <c r="C8" s="20"/>
      <c r="D8" s="71"/>
      <c r="E8" s="71"/>
      <c r="F8" s="71"/>
    </row>
    <row r="9" ht="18.75" customHeight="1" spans="1:6">
      <c r="A9" s="120" t="s">
        <v>169</v>
      </c>
      <c r="B9" s="120" t="s">
        <v>169</v>
      </c>
      <c r="C9" s="121" t="s">
        <v>169</v>
      </c>
      <c r="D9" s="71"/>
      <c r="E9" s="71"/>
      <c r="F9" s="71"/>
    </row>
    <row r="13" customHeight="1" spans="1:1">
      <c r="A13" t="s">
        <v>302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E24" sqref="E24"/>
    </sheetView>
  </sheetViews>
  <sheetFormatPr defaultColWidth="9.14166666666667" defaultRowHeight="14.25" customHeight="1"/>
  <cols>
    <col min="1" max="1" width="41.1416666666667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A1" s="72"/>
      <c r="P1" s="2"/>
      <c r="Q1" s="2" t="s">
        <v>303</v>
      </c>
    </row>
    <row r="2" ht="41.25" customHeight="1" spans="1:17">
      <c r="A2" s="96" t="str">
        <f>"2026"&amp;"年部门政府采购预算表"</f>
        <v>2026年部门政府采购预算表</v>
      </c>
      <c r="B2" s="96"/>
      <c r="C2" s="65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ht="18.75" customHeight="1" spans="1:17">
      <c r="A3" s="77" t="str">
        <f>"单位名称："&amp;"昆明市盘龙区教育发展服务中心"</f>
        <v>单位名称：昆明市盘龙区教育发展服务中心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1</v>
      </c>
    </row>
    <row r="4" ht="15.75" customHeight="1" spans="1:17">
      <c r="A4" s="78" t="s">
        <v>304</v>
      </c>
      <c r="B4" s="97" t="s">
        <v>305</v>
      </c>
      <c r="C4" s="97" t="s">
        <v>306</v>
      </c>
      <c r="D4" s="97" t="s">
        <v>307</v>
      </c>
      <c r="E4" s="97" t="s">
        <v>308</v>
      </c>
      <c r="F4" s="97" t="s">
        <v>309</v>
      </c>
      <c r="G4" s="79" t="s">
        <v>186</v>
      </c>
      <c r="H4" s="79"/>
      <c r="I4" s="79"/>
      <c r="J4" s="79"/>
      <c r="K4" s="80"/>
      <c r="L4" s="79"/>
      <c r="M4" s="79"/>
      <c r="N4" s="91"/>
      <c r="O4" s="79"/>
      <c r="P4" s="80"/>
      <c r="Q4" s="92"/>
    </row>
    <row r="5" ht="17.25" customHeight="1" spans="1:17">
      <c r="A5" s="81"/>
      <c r="B5" s="82"/>
      <c r="C5" s="82"/>
      <c r="D5" s="82"/>
      <c r="E5" s="82"/>
      <c r="F5" s="82"/>
      <c r="G5" s="82" t="s">
        <v>55</v>
      </c>
      <c r="H5" s="82" t="s">
        <v>58</v>
      </c>
      <c r="I5" s="82" t="s">
        <v>310</v>
      </c>
      <c r="J5" s="82" t="s">
        <v>311</v>
      </c>
      <c r="K5" s="83" t="s">
        <v>312</v>
      </c>
      <c r="L5" s="93" t="s">
        <v>313</v>
      </c>
      <c r="M5" s="93"/>
      <c r="N5" s="94"/>
      <c r="O5" s="93"/>
      <c r="P5" s="95"/>
      <c r="Q5" s="84"/>
    </row>
    <row r="6" ht="54" customHeight="1" spans="1:17">
      <c r="A6" s="84"/>
      <c r="B6" s="85"/>
      <c r="C6" s="85"/>
      <c r="D6" s="85"/>
      <c r="E6" s="85"/>
      <c r="F6" s="85"/>
      <c r="G6" s="85"/>
      <c r="H6" s="85" t="s">
        <v>57</v>
      </c>
      <c r="I6" s="85"/>
      <c r="J6" s="85"/>
      <c r="K6" s="86"/>
      <c r="L6" s="85" t="s">
        <v>57</v>
      </c>
      <c r="M6" s="85" t="s">
        <v>64</v>
      </c>
      <c r="N6" s="84" t="s">
        <v>65</v>
      </c>
      <c r="O6" s="85" t="s">
        <v>66</v>
      </c>
      <c r="P6" s="86" t="s">
        <v>67</v>
      </c>
      <c r="Q6" s="84" t="s">
        <v>68</v>
      </c>
    </row>
    <row r="7" ht="18" customHeight="1" spans="1:17">
      <c r="A7" s="98">
        <v>3</v>
      </c>
      <c r="B7" s="98">
        <v>4</v>
      </c>
      <c r="C7" s="99">
        <v>5</v>
      </c>
      <c r="D7" s="99">
        <v>6</v>
      </c>
      <c r="E7" s="99">
        <v>7</v>
      </c>
      <c r="F7" s="99">
        <v>8</v>
      </c>
      <c r="G7" s="99">
        <v>9</v>
      </c>
      <c r="H7" s="99">
        <v>10</v>
      </c>
      <c r="I7" s="99">
        <v>11</v>
      </c>
      <c r="J7" s="99">
        <v>12</v>
      </c>
      <c r="K7" s="99">
        <v>13</v>
      </c>
      <c r="L7" s="99">
        <v>14</v>
      </c>
      <c r="M7" s="99">
        <v>15</v>
      </c>
      <c r="N7" s="99">
        <v>16</v>
      </c>
      <c r="O7" s="99">
        <v>17</v>
      </c>
      <c r="P7" s="99">
        <v>18</v>
      </c>
      <c r="Q7" s="99">
        <v>19</v>
      </c>
    </row>
    <row r="8" ht="21" customHeight="1" spans="1:17">
      <c r="A8" s="87"/>
      <c r="B8" s="100"/>
      <c r="C8" s="100"/>
      <c r="D8" s="100"/>
      <c r="E8" s="10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ht="21" customHeight="1" spans="1:17">
      <c r="A9" s="88"/>
      <c r="B9" s="102"/>
      <c r="C9" s="102"/>
      <c r="D9" s="102"/>
      <c r="E9" s="10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ht="21" customHeight="1" spans="1:17">
      <c r="A10" s="4"/>
      <c r="B10" s="104"/>
      <c r="C10" s="104"/>
      <c r="D10" s="104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3" customHeight="1" spans="1:1">
      <c r="A13" t="s">
        <v>314</v>
      </c>
    </row>
  </sheetData>
  <mergeCells count="17">
    <mergeCell ref="A2:Q2"/>
    <mergeCell ref="A3:F3"/>
    <mergeCell ref="G4:Q4"/>
    <mergeCell ref="L5:Q5"/>
    <mergeCell ref="A9:E9"/>
    <mergeCell ref="A10:Q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4" sqref="B1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2"/>
      <c r="B1" s="72"/>
      <c r="C1" s="72"/>
      <c r="D1" s="73"/>
      <c r="E1" s="73"/>
      <c r="F1" s="73"/>
      <c r="G1" s="73"/>
      <c r="H1" s="74"/>
      <c r="I1" s="73"/>
      <c r="J1" s="73"/>
      <c r="K1" s="72"/>
      <c r="L1" s="73"/>
      <c r="M1" s="89"/>
      <c r="N1" s="89" t="s">
        <v>315</v>
      </c>
    </row>
    <row r="2" ht="41.25" customHeight="1" spans="1:14">
      <c r="A2" s="59" t="str">
        <f>"2026"&amp;"年部门政府购买服务预算表"</f>
        <v>2026年部门政府购买服务预算表</v>
      </c>
      <c r="B2" s="59"/>
      <c r="C2" s="59"/>
      <c r="D2" s="75"/>
      <c r="E2" s="75"/>
      <c r="F2" s="75"/>
      <c r="G2" s="75"/>
      <c r="H2" s="76"/>
      <c r="I2" s="75"/>
      <c r="J2" s="75"/>
      <c r="K2" s="59"/>
      <c r="L2" s="75"/>
      <c r="M2" s="76"/>
      <c r="N2" s="59"/>
    </row>
    <row r="3" ht="22.5" customHeight="1" spans="1:14">
      <c r="A3" s="77" t="str">
        <f>"单位名称："&amp;"昆明市盘龙区教育发展服务中心"</f>
        <v>单位名称：昆明市盘龙区教育发展服务中心</v>
      </c>
      <c r="B3" s="77"/>
      <c r="C3" s="77"/>
      <c r="D3" s="67"/>
      <c r="E3" s="67"/>
      <c r="F3" s="67"/>
      <c r="G3" s="67"/>
      <c r="H3" s="74"/>
      <c r="I3" s="73"/>
      <c r="J3" s="73"/>
      <c r="K3" s="72"/>
      <c r="L3" s="73"/>
      <c r="M3" s="90"/>
      <c r="N3" s="89" t="s">
        <v>1</v>
      </c>
    </row>
    <row r="4" ht="24" customHeight="1" spans="1:14">
      <c r="A4" s="78" t="s">
        <v>304</v>
      </c>
      <c r="B4" s="78" t="s">
        <v>316</v>
      </c>
      <c r="C4" s="78" t="s">
        <v>317</v>
      </c>
      <c r="D4" s="79" t="s">
        <v>186</v>
      </c>
      <c r="E4" s="79"/>
      <c r="F4" s="79"/>
      <c r="G4" s="79"/>
      <c r="H4" s="80"/>
      <c r="I4" s="79"/>
      <c r="J4" s="79"/>
      <c r="K4" s="91"/>
      <c r="L4" s="79"/>
      <c r="M4" s="80"/>
      <c r="N4" s="92"/>
    </row>
    <row r="5" ht="24" customHeight="1" spans="1:14">
      <c r="A5" s="81"/>
      <c r="B5" s="81"/>
      <c r="C5" s="81"/>
      <c r="D5" s="82" t="s">
        <v>55</v>
      </c>
      <c r="E5" s="82" t="s">
        <v>58</v>
      </c>
      <c r="F5" s="82" t="s">
        <v>310</v>
      </c>
      <c r="G5" s="82" t="s">
        <v>311</v>
      </c>
      <c r="H5" s="83" t="s">
        <v>312</v>
      </c>
      <c r="I5" s="93" t="s">
        <v>313</v>
      </c>
      <c r="J5" s="93"/>
      <c r="K5" s="94"/>
      <c r="L5" s="93"/>
      <c r="M5" s="95"/>
      <c r="N5" s="84"/>
    </row>
    <row r="6" ht="54" customHeight="1" spans="1:14">
      <c r="A6" s="84"/>
      <c r="B6" s="84"/>
      <c r="C6" s="84"/>
      <c r="D6" s="85"/>
      <c r="E6" s="85" t="s">
        <v>57</v>
      </c>
      <c r="F6" s="85"/>
      <c r="G6" s="85"/>
      <c r="H6" s="86"/>
      <c r="I6" s="85" t="s">
        <v>57</v>
      </c>
      <c r="J6" s="85" t="s">
        <v>64</v>
      </c>
      <c r="K6" s="84" t="s">
        <v>65</v>
      </c>
      <c r="L6" s="85" t="s">
        <v>66</v>
      </c>
      <c r="M6" s="86" t="s">
        <v>67</v>
      </c>
      <c r="N6" s="84" t="s">
        <v>68</v>
      </c>
    </row>
    <row r="7" ht="17.25" customHeight="1" spans="1:14">
      <c r="A7" s="18">
        <v>3</v>
      </c>
      <c r="B7" s="18">
        <v>4</v>
      </c>
      <c r="C7" s="84">
        <v>5</v>
      </c>
      <c r="D7" s="18">
        <v>10</v>
      </c>
      <c r="E7" s="84">
        <v>11</v>
      </c>
      <c r="F7" s="18">
        <v>12</v>
      </c>
      <c r="G7" s="18">
        <v>13</v>
      </c>
      <c r="H7" s="84">
        <v>14</v>
      </c>
      <c r="I7" s="18">
        <v>15</v>
      </c>
      <c r="J7" s="18">
        <v>16</v>
      </c>
      <c r="K7" s="84">
        <v>17</v>
      </c>
      <c r="L7" s="18">
        <v>18</v>
      </c>
      <c r="M7" s="18">
        <v>19</v>
      </c>
      <c r="N7" s="18">
        <v>20</v>
      </c>
    </row>
    <row r="8" ht="21" customHeight="1" spans="1:14">
      <c r="A8" s="87"/>
      <c r="B8" s="87"/>
      <c r="C8" s="87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ht="21" customHeight="1" spans="1:14">
      <c r="A9" s="88"/>
      <c r="B9" s="88"/>
      <c r="C9" s="88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</row>
    <row r="12" customHeight="1" spans="1:1">
      <c r="A12" t="s">
        <v>318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2"/>
  <sheetViews>
    <sheetView showZeros="0" workbookViewId="0">
      <selection activeCell="D23" sqref="D23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64"/>
      <c r="E1" s="2" t="s">
        <v>319</v>
      </c>
    </row>
    <row r="2" ht="41.25" customHeight="1" spans="1:5">
      <c r="A2" s="65" t="str">
        <f>"2026"&amp;"年对下转移支付预算表"</f>
        <v>2026年对下转移支付预算表</v>
      </c>
      <c r="B2" s="3"/>
      <c r="C2" s="3"/>
      <c r="D2" s="3"/>
      <c r="E2" s="59"/>
    </row>
    <row r="3" ht="18" customHeight="1" spans="1:5">
      <c r="A3" s="66" t="str">
        <f>"单位名称："&amp;"昆明市盘龙区教育发展服务中心"</f>
        <v>单位名称：昆明市盘龙区教育发展服务中心</v>
      </c>
      <c r="B3" s="67"/>
      <c r="C3" s="67"/>
      <c r="D3" s="68"/>
      <c r="E3" s="7" t="s">
        <v>1</v>
      </c>
    </row>
    <row r="4" ht="19.5" customHeight="1" spans="1:5">
      <c r="A4" s="25" t="s">
        <v>320</v>
      </c>
      <c r="B4" s="10" t="s">
        <v>186</v>
      </c>
      <c r="C4" s="11"/>
      <c r="D4" s="11"/>
      <c r="E4" s="61" t="s">
        <v>321</v>
      </c>
    </row>
    <row r="5" ht="40.5" customHeight="1" spans="1:5">
      <c r="A5" s="18"/>
      <c r="B5" s="26" t="s">
        <v>55</v>
      </c>
      <c r="C5" s="9" t="s">
        <v>58</v>
      </c>
      <c r="D5" s="69" t="s">
        <v>310</v>
      </c>
      <c r="E5" s="33" t="s">
        <v>322</v>
      </c>
    </row>
    <row r="6" ht="19.5" customHeight="1" spans="1:5">
      <c r="A6" s="19">
        <v>1</v>
      </c>
      <c r="B6" s="19">
        <v>2</v>
      </c>
      <c r="C6" s="19">
        <v>3</v>
      </c>
      <c r="D6" s="70">
        <v>4</v>
      </c>
      <c r="E6" s="33">
        <v>5</v>
      </c>
    </row>
    <row r="7" ht="19.5" customHeight="1" spans="1:5">
      <c r="A7" s="27"/>
      <c r="B7" s="71"/>
      <c r="C7" s="71"/>
      <c r="D7" s="71"/>
      <c r="E7" s="71"/>
    </row>
    <row r="8" ht="19.5" customHeight="1" spans="1:5">
      <c r="A8" s="62"/>
      <c r="B8" s="71"/>
      <c r="C8" s="71"/>
      <c r="D8" s="71"/>
      <c r="E8" s="71"/>
    </row>
    <row r="12" customHeight="1" spans="1:1">
      <c r="A12" t="s">
        <v>323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C34" sqref="C3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324</v>
      </c>
    </row>
    <row r="2" ht="41.25" customHeight="1" spans="1:10">
      <c r="A2" s="58" t="str">
        <f>"2026"&amp;"年对下转移支付绩效目标表"</f>
        <v>2026年对下转移支付绩效目标表</v>
      </c>
      <c r="B2" s="3"/>
      <c r="C2" s="3"/>
      <c r="D2" s="3"/>
      <c r="E2" s="3"/>
      <c r="F2" s="59"/>
      <c r="G2" s="3"/>
      <c r="H2" s="59"/>
      <c r="I2" s="59"/>
      <c r="J2" s="3"/>
    </row>
    <row r="3" ht="17.25" customHeight="1" spans="1:1">
      <c r="A3" s="4" t="str">
        <f>"单位名称："&amp;"昆明市盘龙区教育发展服务中心"</f>
        <v>单位名称：昆明市盘龙区教育发展服务中心</v>
      </c>
    </row>
    <row r="4" ht="44.25" customHeight="1" spans="1:10">
      <c r="A4" s="60" t="s">
        <v>262</v>
      </c>
      <c r="B4" s="60" t="s">
        <v>263</v>
      </c>
      <c r="C4" s="60" t="s">
        <v>264</v>
      </c>
      <c r="D4" s="60" t="s">
        <v>265</v>
      </c>
      <c r="E4" s="60" t="s">
        <v>266</v>
      </c>
      <c r="F4" s="61" t="s">
        <v>267</v>
      </c>
      <c r="G4" s="60" t="s">
        <v>268</v>
      </c>
      <c r="H4" s="61" t="s">
        <v>269</v>
      </c>
      <c r="I4" s="61" t="s">
        <v>270</v>
      </c>
      <c r="J4" s="60" t="s">
        <v>271</v>
      </c>
    </row>
    <row r="5" ht="14.2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1">
        <v>6</v>
      </c>
      <c r="G5" s="60">
        <v>7</v>
      </c>
      <c r="H5" s="61">
        <v>8</v>
      </c>
      <c r="I5" s="61">
        <v>9</v>
      </c>
      <c r="J5" s="60">
        <v>10</v>
      </c>
    </row>
    <row r="6" ht="42" customHeight="1" spans="1:10">
      <c r="A6" s="27"/>
      <c r="B6" s="62"/>
      <c r="C6" s="62"/>
      <c r="D6" s="62"/>
      <c r="E6" s="51"/>
      <c r="F6" s="63"/>
      <c r="G6" s="51"/>
      <c r="H6" s="63"/>
      <c r="I6" s="63"/>
      <c r="J6" s="51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11" customHeight="1" spans="1:1">
      <c r="A11" t="s">
        <v>325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workbookViewId="0">
      <selection activeCell="B27" sqref="B27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5"/>
      <c r="B1" s="35"/>
      <c r="C1" s="36"/>
      <c r="D1" s="36"/>
      <c r="E1" s="36"/>
      <c r="F1" s="35"/>
      <c r="G1" s="35"/>
      <c r="H1" s="36"/>
    </row>
    <row r="2" ht="41.25" customHeight="1" spans="1:8">
      <c r="A2" s="37" t="str">
        <f>"2026"&amp;"年新增资产配置预算表"</f>
        <v>2026年新增资产配置预算表</v>
      </c>
      <c r="B2" s="37"/>
      <c r="C2" s="38"/>
      <c r="D2" s="37"/>
      <c r="E2" s="37"/>
      <c r="F2" s="37"/>
      <c r="G2" s="37"/>
      <c r="H2" s="37"/>
    </row>
    <row r="3" customHeight="1" spans="1:8">
      <c r="A3" s="39" t="str">
        <f>"单位名称："&amp;"昆明市盘龙区教育发展服务中心"</f>
        <v>单位名称：昆明市盘龙区教育发展服务中心</v>
      </c>
      <c r="B3" s="39"/>
      <c r="C3" s="40"/>
      <c r="E3" s="41"/>
      <c r="F3" s="42"/>
      <c r="G3" s="42"/>
      <c r="H3" s="43" t="s">
        <v>1</v>
      </c>
    </row>
    <row r="4" ht="28.5" customHeight="1" spans="1:8">
      <c r="A4" s="44" t="s">
        <v>179</v>
      </c>
      <c r="B4" s="45" t="s">
        <v>326</v>
      </c>
      <c r="C4" s="46" t="s">
        <v>327</v>
      </c>
      <c r="D4" s="46" t="s">
        <v>328</v>
      </c>
      <c r="E4" s="46" t="s">
        <v>329</v>
      </c>
      <c r="F4" s="44" t="s">
        <v>330</v>
      </c>
      <c r="G4" s="33"/>
      <c r="H4" s="46"/>
    </row>
    <row r="5" ht="21" customHeight="1" spans="1:8">
      <c r="A5" s="47"/>
      <c r="B5" s="47"/>
      <c r="C5" s="48"/>
      <c r="D5" s="47"/>
      <c r="E5" s="47"/>
      <c r="F5" s="44" t="s">
        <v>308</v>
      </c>
      <c r="G5" s="44" t="s">
        <v>331</v>
      </c>
      <c r="H5" s="44" t="s">
        <v>332</v>
      </c>
    </row>
    <row r="6" ht="17.25" customHeight="1" spans="1:8">
      <c r="A6" s="49" t="s">
        <v>83</v>
      </c>
      <c r="B6" s="50" t="s">
        <v>84</v>
      </c>
      <c r="C6" s="51" t="s">
        <v>85</v>
      </c>
      <c r="D6" s="50" t="s">
        <v>86</v>
      </c>
      <c r="E6" s="49" t="s">
        <v>87</v>
      </c>
      <c r="F6" s="52" t="s">
        <v>88</v>
      </c>
      <c r="G6" s="51" t="s">
        <v>89</v>
      </c>
      <c r="H6" s="51">
        <v>9</v>
      </c>
    </row>
    <row r="7" ht="19.5" customHeight="1" spans="1:8">
      <c r="A7" s="29"/>
      <c r="B7" s="29"/>
      <c r="C7" s="27"/>
      <c r="D7" s="20"/>
      <c r="E7" s="52"/>
      <c r="F7" s="53"/>
      <c r="G7" s="54"/>
      <c r="H7" s="54"/>
    </row>
    <row r="8" ht="19.5" customHeight="1" spans="1:8">
      <c r="A8" s="55" t="s">
        <v>55</v>
      </c>
      <c r="B8" s="55"/>
      <c r="C8" s="56"/>
      <c r="D8" s="57"/>
      <c r="E8" s="57"/>
      <c r="F8" s="53"/>
      <c r="G8" s="54"/>
      <c r="H8" s="54"/>
    </row>
    <row r="10" customHeight="1" spans="1:1">
      <c r="A10" t="s">
        <v>333</v>
      </c>
    </row>
    <row r="13" customHeight="1" spans="1:1">
      <c r="A13" t="s">
        <v>334</v>
      </c>
    </row>
  </sheetData>
  <mergeCells count="10">
    <mergeCell ref="A1:H1"/>
    <mergeCell ref="A2:H2"/>
    <mergeCell ref="A3:B3"/>
    <mergeCell ref="F4:H4"/>
    <mergeCell ref="A8:E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"单位名称："&amp;"昆明市盘龙区教育发展服务中心"</f>
        <v>单位名称：昆明市盘龙区教育发展服务中心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254</v>
      </c>
      <c r="B4" s="8" t="s">
        <v>181</v>
      </c>
      <c r="C4" s="8" t="s">
        <v>255</v>
      </c>
      <c r="D4" s="9" t="s">
        <v>182</v>
      </c>
      <c r="E4" s="9" t="s">
        <v>183</v>
      </c>
      <c r="F4" s="9" t="s">
        <v>184</v>
      </c>
      <c r="G4" s="9" t="s">
        <v>185</v>
      </c>
      <c r="H4" s="25" t="s">
        <v>55</v>
      </c>
      <c r="I4" s="10" t="s">
        <v>336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4"/>
      <c r="J8" s="34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169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3" customHeight="1" spans="1:1">
      <c r="A13" t="s">
        <v>337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D20" sqref="D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338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"单位名称："&amp;"昆明市盘龙区教育发展服务中心"</f>
        <v>单位名称：昆明市盘龙区教育发展服务中心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255</v>
      </c>
      <c r="B4" s="8" t="s">
        <v>254</v>
      </c>
      <c r="C4" s="8" t="s">
        <v>181</v>
      </c>
      <c r="D4" s="9" t="s">
        <v>339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340</v>
      </c>
      <c r="C8" s="20" t="s">
        <v>260</v>
      </c>
      <c r="D8" s="20" t="s">
        <v>341</v>
      </c>
      <c r="E8" s="21">
        <v>85000</v>
      </c>
      <c r="F8" s="21"/>
      <c r="G8" s="21"/>
    </row>
    <row r="9" ht="18.75" customHeight="1" spans="1:7">
      <c r="A9" s="22" t="s">
        <v>55</v>
      </c>
      <c r="B9" s="23" t="s">
        <v>342</v>
      </c>
      <c r="C9" s="23"/>
      <c r="D9" s="24"/>
      <c r="E9" s="21">
        <v>85000</v>
      </c>
      <c r="F9" s="21"/>
      <c r="G9" s="21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3" t="s">
        <v>52</v>
      </c>
    </row>
    <row r="2" ht="41.25" customHeight="1" spans="1:1">
      <c r="A2" s="38" t="str">
        <f>"2026"&amp;"年部门收入预算表"</f>
        <v>2026年部门收入预算表</v>
      </c>
    </row>
    <row r="3" ht="17.25" customHeight="1" spans="1:19">
      <c r="A3" s="160" t="str">
        <f>"单位名称："&amp;"昆明市盘龙区教育发展服务中心"</f>
        <v>单位名称：昆明市盘龙区教育发展服务中心</v>
      </c>
      <c r="S3" s="40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20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89"/>
      <c r="C6" s="103"/>
      <c r="D6" s="103"/>
      <c r="E6" s="103"/>
      <c r="F6" s="103"/>
      <c r="G6" s="103"/>
      <c r="H6" s="103"/>
      <c r="I6" s="63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03"/>
    </row>
    <row r="7" ht="15" customHeight="1" spans="1:19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63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  <c r="R7" s="57">
        <v>18</v>
      </c>
      <c r="S7" s="57">
        <v>19</v>
      </c>
    </row>
    <row r="8" ht="18" customHeight="1" spans="1:19">
      <c r="A8" s="20" t="s">
        <v>69</v>
      </c>
      <c r="B8" s="20" t="s">
        <v>70</v>
      </c>
      <c r="C8" s="71">
        <v>1551342</v>
      </c>
      <c r="D8" s="71">
        <f>1551342+0</f>
        <v>1551342</v>
      </c>
      <c r="E8" s="71">
        <v>1551342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ht="18" customHeight="1" spans="1:19">
      <c r="A9" s="45" t="s">
        <v>55</v>
      </c>
      <c r="B9" s="190"/>
      <c r="C9" s="71">
        <v>1551342</v>
      </c>
      <c r="D9" s="71">
        <f>1551342+0</f>
        <v>1551342</v>
      </c>
      <c r="E9" s="71">
        <v>1551342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0" t="s">
        <v>71</v>
      </c>
    </row>
    <row r="2" ht="41.25" customHeight="1" spans="1:1">
      <c r="A2" s="38" t="str">
        <f>"2026"&amp;"年部门支出预算表"</f>
        <v>2026年部门支出预算表</v>
      </c>
    </row>
    <row r="3" ht="17.25" customHeight="1" spans="1:15">
      <c r="A3" s="160" t="str">
        <f>"单位名称："&amp;"昆明市盘龙区教育发展服务中心"</f>
        <v>单位名称：昆明市盘龙区教育发展服务中心</v>
      </c>
      <c r="O3" s="40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80"/>
      <c r="O4" s="181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2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2" t="s">
        <v>85</v>
      </c>
      <c r="E6" s="52" t="s">
        <v>86</v>
      </c>
      <c r="F6" s="52" t="s">
        <v>87</v>
      </c>
      <c r="G6" s="52" t="s">
        <v>88</v>
      </c>
      <c r="H6" s="52" t="s">
        <v>89</v>
      </c>
      <c r="I6" s="52" t="s">
        <v>90</v>
      </c>
      <c r="J6" s="52" t="s">
        <v>91</v>
      </c>
      <c r="K6" s="52" t="s">
        <v>92</v>
      </c>
      <c r="L6" s="52" t="s">
        <v>93</v>
      </c>
      <c r="M6" s="52" t="s">
        <v>94</v>
      </c>
      <c r="N6" s="50" t="s">
        <v>95</v>
      </c>
      <c r="O6" s="52" t="s">
        <v>96</v>
      </c>
    </row>
    <row r="7" ht="21" customHeight="1" spans="1:15">
      <c r="A7" s="176" t="s">
        <v>97</v>
      </c>
      <c r="B7" s="176" t="s">
        <v>98</v>
      </c>
      <c r="C7" s="71">
        <v>1020051</v>
      </c>
      <c r="D7" s="71">
        <v>1020051</v>
      </c>
      <c r="E7" s="71">
        <v>935051</v>
      </c>
      <c r="F7" s="71">
        <v>85000</v>
      </c>
      <c r="G7" s="71"/>
      <c r="H7" s="71"/>
      <c r="I7" s="71"/>
      <c r="J7" s="71"/>
      <c r="K7" s="71"/>
      <c r="L7" s="71"/>
      <c r="M7" s="71"/>
      <c r="N7" s="71"/>
      <c r="O7" s="71"/>
    </row>
    <row r="8" ht="21" customHeight="1" spans="1:15">
      <c r="A8" s="177" t="s">
        <v>99</v>
      </c>
      <c r="B8" s="177" t="s">
        <v>100</v>
      </c>
      <c r="C8" s="71">
        <v>935051</v>
      </c>
      <c r="D8" s="71">
        <v>935051</v>
      </c>
      <c r="E8" s="71">
        <v>935051</v>
      </c>
      <c r="F8" s="71"/>
      <c r="G8" s="71"/>
      <c r="H8" s="71"/>
      <c r="I8" s="71"/>
      <c r="J8" s="71"/>
      <c r="K8" s="71"/>
      <c r="L8" s="71"/>
      <c r="M8" s="71"/>
      <c r="N8" s="71"/>
      <c r="O8" s="71"/>
    </row>
    <row r="9" ht="21" customHeight="1" spans="1:15">
      <c r="A9" s="178" t="s">
        <v>101</v>
      </c>
      <c r="B9" s="178" t="s">
        <v>102</v>
      </c>
      <c r="C9" s="71">
        <v>935051</v>
      </c>
      <c r="D9" s="71">
        <v>935051</v>
      </c>
      <c r="E9" s="71">
        <v>935051</v>
      </c>
      <c r="F9" s="71"/>
      <c r="G9" s="71"/>
      <c r="H9" s="71"/>
      <c r="I9" s="71"/>
      <c r="J9" s="71"/>
      <c r="K9" s="71"/>
      <c r="L9" s="71"/>
      <c r="M9" s="71"/>
      <c r="N9" s="71"/>
      <c r="O9" s="71"/>
    </row>
    <row r="10" ht="21" customHeight="1" spans="1:15">
      <c r="A10" s="177" t="s">
        <v>103</v>
      </c>
      <c r="B10" s="177" t="s">
        <v>104</v>
      </c>
      <c r="C10" s="71">
        <v>85000</v>
      </c>
      <c r="D10" s="71">
        <v>85000</v>
      </c>
      <c r="E10" s="71"/>
      <c r="F10" s="71">
        <v>85000</v>
      </c>
      <c r="G10" s="71"/>
      <c r="H10" s="71"/>
      <c r="I10" s="71"/>
      <c r="J10" s="71"/>
      <c r="K10" s="71"/>
      <c r="L10" s="71"/>
      <c r="M10" s="71"/>
      <c r="N10" s="71"/>
      <c r="O10" s="71"/>
    </row>
    <row r="11" ht="21" customHeight="1" spans="1:15">
      <c r="A11" s="178" t="s">
        <v>105</v>
      </c>
      <c r="B11" s="178" t="s">
        <v>106</v>
      </c>
      <c r="C11" s="71">
        <v>85000</v>
      </c>
      <c r="D11" s="71">
        <v>85000</v>
      </c>
      <c r="E11" s="71"/>
      <c r="F11" s="71">
        <v>85000</v>
      </c>
      <c r="G11" s="71"/>
      <c r="H11" s="71"/>
      <c r="I11" s="71"/>
      <c r="J11" s="71"/>
      <c r="K11" s="71"/>
      <c r="L11" s="71"/>
      <c r="M11" s="71"/>
      <c r="N11" s="71"/>
      <c r="O11" s="71"/>
    </row>
    <row r="12" ht="21" customHeight="1" spans="1:15">
      <c r="A12" s="176" t="s">
        <v>107</v>
      </c>
      <c r="B12" s="176" t="s">
        <v>108</v>
      </c>
      <c r="C12" s="71">
        <v>311100</v>
      </c>
      <c r="D12" s="71">
        <v>311100</v>
      </c>
      <c r="E12" s="71">
        <v>311100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ht="21" customHeight="1" spans="1:15">
      <c r="A13" s="177" t="s">
        <v>109</v>
      </c>
      <c r="B13" s="177" t="s">
        <v>110</v>
      </c>
      <c r="C13" s="71">
        <v>311100</v>
      </c>
      <c r="D13" s="71">
        <v>311100</v>
      </c>
      <c r="E13" s="71">
        <v>311100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ht="21" customHeight="1" spans="1:15">
      <c r="A14" s="178" t="s">
        <v>111</v>
      </c>
      <c r="B14" s="178" t="s">
        <v>112</v>
      </c>
      <c r="C14" s="71">
        <v>224400</v>
      </c>
      <c r="D14" s="71">
        <v>224400</v>
      </c>
      <c r="E14" s="71">
        <v>224400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ht="21" customHeight="1" spans="1:15">
      <c r="A15" s="178" t="s">
        <v>113</v>
      </c>
      <c r="B15" s="178" t="s">
        <v>114</v>
      </c>
      <c r="C15" s="71">
        <v>86700</v>
      </c>
      <c r="D15" s="71">
        <v>86700</v>
      </c>
      <c r="E15" s="71">
        <v>86700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ht="21" customHeight="1" spans="1:15">
      <c r="A16" s="176" t="s">
        <v>115</v>
      </c>
      <c r="B16" s="176" t="s">
        <v>116</v>
      </c>
      <c r="C16" s="71">
        <v>123243</v>
      </c>
      <c r="D16" s="71">
        <v>123243</v>
      </c>
      <c r="E16" s="71">
        <v>123243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ht="21" customHeight="1" spans="1:15">
      <c r="A17" s="177" t="s">
        <v>117</v>
      </c>
      <c r="B17" s="177" t="s">
        <v>118</v>
      </c>
      <c r="C17" s="71">
        <v>123243</v>
      </c>
      <c r="D17" s="71">
        <v>123243</v>
      </c>
      <c r="E17" s="71">
        <v>123243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ht="21" customHeight="1" spans="1:15">
      <c r="A18" s="178" t="s">
        <v>119</v>
      </c>
      <c r="B18" s="178" t="s">
        <v>120</v>
      </c>
      <c r="C18" s="71">
        <v>48680</v>
      </c>
      <c r="D18" s="71">
        <v>48680</v>
      </c>
      <c r="E18" s="71">
        <v>48680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ht="21" customHeight="1" spans="1:15">
      <c r="A19" s="178" t="s">
        <v>121</v>
      </c>
      <c r="B19" s="178" t="s">
        <v>122</v>
      </c>
      <c r="C19" s="71">
        <v>65375</v>
      </c>
      <c r="D19" s="71">
        <v>65375</v>
      </c>
      <c r="E19" s="71">
        <v>65375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ht="21" customHeight="1" spans="1:15">
      <c r="A20" s="178" t="s">
        <v>123</v>
      </c>
      <c r="B20" s="178" t="s">
        <v>124</v>
      </c>
      <c r="C20" s="71">
        <v>9188</v>
      </c>
      <c r="D20" s="71">
        <v>9188</v>
      </c>
      <c r="E20" s="71">
        <v>9188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ht="21" customHeight="1" spans="1:15">
      <c r="A21" s="176" t="s">
        <v>125</v>
      </c>
      <c r="B21" s="176" t="s">
        <v>126</v>
      </c>
      <c r="C21" s="71">
        <v>96948</v>
      </c>
      <c r="D21" s="71">
        <v>96948</v>
      </c>
      <c r="E21" s="71">
        <v>96948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ht="21" customHeight="1" spans="1:15">
      <c r="A22" s="177" t="s">
        <v>127</v>
      </c>
      <c r="B22" s="177" t="s">
        <v>128</v>
      </c>
      <c r="C22" s="71">
        <v>96948</v>
      </c>
      <c r="D22" s="71">
        <v>96948</v>
      </c>
      <c r="E22" s="71">
        <v>96948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ht="21" customHeight="1" spans="1:15">
      <c r="A23" s="178" t="s">
        <v>129</v>
      </c>
      <c r="B23" s="178" t="s">
        <v>130</v>
      </c>
      <c r="C23" s="71">
        <v>96948</v>
      </c>
      <c r="D23" s="71">
        <v>96948</v>
      </c>
      <c r="E23" s="71">
        <v>96948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ht="21" customHeight="1" spans="1:15">
      <c r="A24" s="179" t="s">
        <v>55</v>
      </c>
      <c r="B24" s="32"/>
      <c r="C24" s="71">
        <v>1551342</v>
      </c>
      <c r="D24" s="71">
        <v>1551342</v>
      </c>
      <c r="E24" s="71">
        <v>1466342</v>
      </c>
      <c r="F24" s="71">
        <v>85000</v>
      </c>
      <c r="G24" s="71"/>
      <c r="H24" s="71"/>
      <c r="I24" s="71"/>
      <c r="J24" s="71"/>
      <c r="K24" s="71"/>
      <c r="L24" s="71"/>
      <c r="M24" s="71"/>
      <c r="N24" s="71"/>
      <c r="O24" s="71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0"/>
      <c r="C1" s="40"/>
      <c r="D1" s="40" t="s">
        <v>131</v>
      </c>
    </row>
    <row r="2" ht="41.25" customHeight="1" spans="1:1">
      <c r="A2" s="38" t="str">
        <f>"2026"&amp;"年部门财政拨款收支预算总表"</f>
        <v>2026年部门财政拨款收支预算总表</v>
      </c>
    </row>
    <row r="3" ht="17.25" customHeight="1" spans="1:4">
      <c r="A3" s="160" t="str">
        <f>"单位名称："&amp;"昆明市盘龙区教育发展服务中心"</f>
        <v>单位名称：昆明市盘龙区教育发展服务中心</v>
      </c>
      <c r="B3" s="161"/>
      <c r="D3" s="40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71">
        <v>1551342</v>
      </c>
      <c r="C6" s="164" t="s">
        <v>133</v>
      </c>
      <c r="D6" s="71">
        <v>1551342</v>
      </c>
    </row>
    <row r="7" ht="16.5" customHeight="1" spans="1:4">
      <c r="A7" s="164" t="s">
        <v>134</v>
      </c>
      <c r="B7" s="71">
        <v>1551342</v>
      </c>
      <c r="C7" s="164" t="s">
        <v>135</v>
      </c>
      <c r="D7" s="71"/>
    </row>
    <row r="8" ht="16.5" customHeight="1" spans="1:4">
      <c r="A8" s="164" t="s">
        <v>136</v>
      </c>
      <c r="B8" s="71"/>
      <c r="C8" s="164" t="s">
        <v>137</v>
      </c>
      <c r="D8" s="71"/>
    </row>
    <row r="9" ht="16.5" customHeight="1" spans="1:4">
      <c r="A9" s="164" t="s">
        <v>138</v>
      </c>
      <c r="B9" s="71"/>
      <c r="C9" s="164" t="s">
        <v>139</v>
      </c>
      <c r="D9" s="71"/>
    </row>
    <row r="10" ht="16.5" customHeight="1" spans="1:4">
      <c r="A10" s="164" t="s">
        <v>140</v>
      </c>
      <c r="B10" s="71"/>
      <c r="C10" s="164" t="s">
        <v>141</v>
      </c>
      <c r="D10" s="71"/>
    </row>
    <row r="11" ht="16.5" customHeight="1" spans="1:4">
      <c r="A11" s="164" t="s">
        <v>134</v>
      </c>
      <c r="B11" s="71"/>
      <c r="C11" s="164" t="s">
        <v>142</v>
      </c>
      <c r="D11" s="71">
        <v>1020051</v>
      </c>
    </row>
    <row r="12" ht="16.5" customHeight="1" spans="1:4">
      <c r="A12" s="142" t="s">
        <v>136</v>
      </c>
      <c r="B12" s="71"/>
      <c r="C12" s="62" t="s">
        <v>143</v>
      </c>
      <c r="D12" s="71"/>
    </row>
    <row r="13" ht="16.5" customHeight="1" spans="1:4">
      <c r="A13" s="142" t="s">
        <v>138</v>
      </c>
      <c r="B13" s="71"/>
      <c r="C13" s="62" t="s">
        <v>144</v>
      </c>
      <c r="D13" s="71"/>
    </row>
    <row r="14" ht="16.5" customHeight="1" spans="1:4">
      <c r="A14" s="165"/>
      <c r="B14" s="71"/>
      <c r="C14" s="62" t="s">
        <v>145</v>
      </c>
      <c r="D14" s="71">
        <v>311100</v>
      </c>
    </row>
    <row r="15" ht="16.5" customHeight="1" spans="1:4">
      <c r="A15" s="165"/>
      <c r="B15" s="71"/>
      <c r="C15" s="62" t="s">
        <v>146</v>
      </c>
      <c r="D15" s="71">
        <v>123243</v>
      </c>
    </row>
    <row r="16" ht="16.5" customHeight="1" spans="1:4">
      <c r="A16" s="165"/>
      <c r="B16" s="71"/>
      <c r="C16" s="62" t="s">
        <v>147</v>
      </c>
      <c r="D16" s="71"/>
    </row>
    <row r="17" ht="16.5" customHeight="1" spans="1:4">
      <c r="A17" s="165"/>
      <c r="B17" s="71"/>
      <c r="C17" s="62" t="s">
        <v>148</v>
      </c>
      <c r="D17" s="71"/>
    </row>
    <row r="18" ht="16.5" customHeight="1" spans="1:4">
      <c r="A18" s="165"/>
      <c r="B18" s="71"/>
      <c r="C18" s="62" t="s">
        <v>149</v>
      </c>
      <c r="D18" s="71"/>
    </row>
    <row r="19" ht="16.5" customHeight="1" spans="1:4">
      <c r="A19" s="165"/>
      <c r="B19" s="71"/>
      <c r="C19" s="62" t="s">
        <v>150</v>
      </c>
      <c r="D19" s="71"/>
    </row>
    <row r="20" ht="16.5" customHeight="1" spans="1:4">
      <c r="A20" s="165"/>
      <c r="B20" s="71"/>
      <c r="C20" s="62" t="s">
        <v>151</v>
      </c>
      <c r="D20" s="71"/>
    </row>
    <row r="21" ht="16.5" customHeight="1" spans="1:4">
      <c r="A21" s="165"/>
      <c r="B21" s="71"/>
      <c r="C21" s="62" t="s">
        <v>152</v>
      </c>
      <c r="D21" s="71"/>
    </row>
    <row r="22" ht="16.5" customHeight="1" spans="1:4">
      <c r="A22" s="165"/>
      <c r="B22" s="71"/>
      <c r="C22" s="62" t="s">
        <v>153</v>
      </c>
      <c r="D22" s="71"/>
    </row>
    <row r="23" ht="16.5" customHeight="1" spans="1:4">
      <c r="A23" s="165"/>
      <c r="B23" s="71"/>
      <c r="C23" s="62" t="s">
        <v>154</v>
      </c>
      <c r="D23" s="71"/>
    </row>
    <row r="24" ht="16.5" customHeight="1" spans="1:4">
      <c r="A24" s="165"/>
      <c r="B24" s="71"/>
      <c r="C24" s="62" t="s">
        <v>155</v>
      </c>
      <c r="D24" s="71"/>
    </row>
    <row r="25" ht="16.5" customHeight="1" spans="1:4">
      <c r="A25" s="165"/>
      <c r="B25" s="71"/>
      <c r="C25" s="62" t="s">
        <v>156</v>
      </c>
      <c r="D25" s="71">
        <v>96948</v>
      </c>
    </row>
    <row r="26" ht="16.5" customHeight="1" spans="1:4">
      <c r="A26" s="165"/>
      <c r="B26" s="71"/>
      <c r="C26" s="62" t="s">
        <v>157</v>
      </c>
      <c r="D26" s="71"/>
    </row>
    <row r="27" ht="16.5" customHeight="1" spans="1:4">
      <c r="A27" s="165"/>
      <c r="B27" s="71"/>
      <c r="C27" s="62" t="s">
        <v>158</v>
      </c>
      <c r="D27" s="71"/>
    </row>
    <row r="28" ht="16.5" customHeight="1" spans="1:4">
      <c r="A28" s="165"/>
      <c r="B28" s="71"/>
      <c r="C28" s="62" t="s">
        <v>159</v>
      </c>
      <c r="D28" s="71"/>
    </row>
    <row r="29" ht="16.5" customHeight="1" spans="1:4">
      <c r="A29" s="165"/>
      <c r="B29" s="71"/>
      <c r="C29" s="62" t="s">
        <v>160</v>
      </c>
      <c r="D29" s="71"/>
    </row>
    <row r="30" ht="16.5" customHeight="1" spans="1:4">
      <c r="A30" s="165"/>
      <c r="B30" s="71"/>
      <c r="C30" s="62" t="s">
        <v>161</v>
      </c>
      <c r="D30" s="71"/>
    </row>
    <row r="31" ht="16.5" customHeight="1" spans="1:4">
      <c r="A31" s="165"/>
      <c r="B31" s="71"/>
      <c r="C31" s="142" t="s">
        <v>162</v>
      </c>
      <c r="D31" s="71"/>
    </row>
    <row r="32" ht="16.5" customHeight="1" spans="1:4">
      <c r="A32" s="165"/>
      <c r="B32" s="71"/>
      <c r="C32" s="142" t="s">
        <v>163</v>
      </c>
      <c r="D32" s="71"/>
    </row>
    <row r="33" ht="16.5" customHeight="1" spans="1:4">
      <c r="A33" s="165"/>
      <c r="B33" s="71"/>
      <c r="C33" s="27" t="s">
        <v>164</v>
      </c>
      <c r="D33" s="71"/>
    </row>
    <row r="34" ht="15" customHeight="1" spans="1:4">
      <c r="A34" s="166" t="s">
        <v>50</v>
      </c>
      <c r="B34" s="167">
        <v>1551342</v>
      </c>
      <c r="C34" s="166" t="s">
        <v>51</v>
      </c>
      <c r="D34" s="167">
        <v>1551342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1"/>
      <c r="F1" s="64"/>
      <c r="G1" s="136" t="s">
        <v>165</v>
      </c>
    </row>
    <row r="2" ht="41.25" customHeight="1" spans="1:7">
      <c r="A2" s="113" t="str">
        <f>"2026"&amp;"年一般公共预算支出预算表（按功能科目分类）"</f>
        <v>2026年一般公共预算支出预算表（按功能科目分类）</v>
      </c>
      <c r="B2" s="113"/>
      <c r="C2" s="113"/>
      <c r="D2" s="113"/>
      <c r="E2" s="113"/>
      <c r="F2" s="113"/>
      <c r="G2" s="113"/>
    </row>
    <row r="3" ht="18" customHeight="1" spans="1:7">
      <c r="A3" s="4" t="str">
        <f>"单位名称："&amp;"昆明市盘龙区教育发展服务中心"</f>
        <v>单位名称：昆明市盘龙区教育发展服务中心</v>
      </c>
      <c r="F3" s="110"/>
      <c r="G3" s="136" t="s">
        <v>1</v>
      </c>
    </row>
    <row r="4" ht="20.25" customHeight="1" spans="1:7">
      <c r="A4" s="153" t="s">
        <v>166</v>
      </c>
      <c r="B4" s="154"/>
      <c r="C4" s="114" t="s">
        <v>55</v>
      </c>
      <c r="D4" s="140" t="s">
        <v>75</v>
      </c>
      <c r="E4" s="11"/>
      <c r="F4" s="12"/>
      <c r="G4" s="133" t="s">
        <v>76</v>
      </c>
    </row>
    <row r="5" ht="20.25" customHeight="1" spans="1:7">
      <c r="A5" s="155" t="s">
        <v>72</v>
      </c>
      <c r="B5" s="155" t="s">
        <v>73</v>
      </c>
      <c r="C5" s="18"/>
      <c r="D5" s="119" t="s">
        <v>57</v>
      </c>
      <c r="E5" s="119" t="s">
        <v>167</v>
      </c>
      <c r="F5" s="119" t="s">
        <v>168</v>
      </c>
      <c r="G5" s="135"/>
    </row>
    <row r="6" ht="15" customHeight="1" spans="1:7">
      <c r="A6" s="156" t="s">
        <v>82</v>
      </c>
      <c r="B6" s="156" t="s">
        <v>83</v>
      </c>
      <c r="C6" s="156" t="s">
        <v>84</v>
      </c>
      <c r="D6" s="156" t="s">
        <v>85</v>
      </c>
      <c r="E6" s="156" t="s">
        <v>86</v>
      </c>
      <c r="F6" s="156" t="s">
        <v>87</v>
      </c>
      <c r="G6" s="156" t="s">
        <v>88</v>
      </c>
    </row>
    <row r="7" ht="18" customHeight="1" spans="1:7">
      <c r="A7" s="27" t="s">
        <v>97</v>
      </c>
      <c r="B7" s="27" t="s">
        <v>98</v>
      </c>
      <c r="C7" s="71">
        <v>1020051</v>
      </c>
      <c r="D7" s="71">
        <v>935051</v>
      </c>
      <c r="E7" s="71">
        <v>818576</v>
      </c>
      <c r="F7" s="71">
        <v>116475</v>
      </c>
      <c r="G7" s="71">
        <v>85000</v>
      </c>
    </row>
    <row r="8" ht="18" customHeight="1" spans="1:7">
      <c r="A8" s="157" t="s">
        <v>99</v>
      </c>
      <c r="B8" s="157" t="s">
        <v>100</v>
      </c>
      <c r="C8" s="71">
        <v>935051</v>
      </c>
      <c r="D8" s="71">
        <v>935051</v>
      </c>
      <c r="E8" s="71">
        <v>818576</v>
      </c>
      <c r="F8" s="71">
        <v>116475</v>
      </c>
      <c r="G8" s="71"/>
    </row>
    <row r="9" ht="18" customHeight="1" spans="1:7">
      <c r="A9" s="158" t="s">
        <v>101</v>
      </c>
      <c r="B9" s="158" t="s">
        <v>102</v>
      </c>
      <c r="C9" s="71">
        <v>935051</v>
      </c>
      <c r="D9" s="71">
        <v>935051</v>
      </c>
      <c r="E9" s="71">
        <v>818576</v>
      </c>
      <c r="F9" s="71">
        <v>116475</v>
      </c>
      <c r="G9" s="71"/>
    </row>
    <row r="10" ht="18" customHeight="1" spans="1:7">
      <c r="A10" s="157" t="s">
        <v>103</v>
      </c>
      <c r="B10" s="157" t="s">
        <v>104</v>
      </c>
      <c r="C10" s="71">
        <v>85000</v>
      </c>
      <c r="D10" s="71"/>
      <c r="E10" s="71"/>
      <c r="F10" s="71"/>
      <c r="G10" s="71">
        <v>85000</v>
      </c>
    </row>
    <row r="11" ht="18" customHeight="1" spans="1:7">
      <c r="A11" s="158" t="s">
        <v>105</v>
      </c>
      <c r="B11" s="158" t="s">
        <v>106</v>
      </c>
      <c r="C11" s="71">
        <v>85000</v>
      </c>
      <c r="D11" s="71"/>
      <c r="E11" s="71"/>
      <c r="F11" s="71"/>
      <c r="G11" s="71">
        <v>85000</v>
      </c>
    </row>
    <row r="12" ht="18" customHeight="1" spans="1:7">
      <c r="A12" s="27" t="s">
        <v>107</v>
      </c>
      <c r="B12" s="27" t="s">
        <v>108</v>
      </c>
      <c r="C12" s="71">
        <v>311100</v>
      </c>
      <c r="D12" s="71">
        <v>311100</v>
      </c>
      <c r="E12" s="71">
        <v>311100</v>
      </c>
      <c r="F12" s="71"/>
      <c r="G12" s="71"/>
    </row>
    <row r="13" ht="18" customHeight="1" spans="1:7">
      <c r="A13" s="157" t="s">
        <v>109</v>
      </c>
      <c r="B13" s="157" t="s">
        <v>110</v>
      </c>
      <c r="C13" s="71">
        <v>311100</v>
      </c>
      <c r="D13" s="71">
        <v>311100</v>
      </c>
      <c r="E13" s="71">
        <v>311100</v>
      </c>
      <c r="F13" s="71"/>
      <c r="G13" s="71"/>
    </row>
    <row r="14" ht="18" customHeight="1" spans="1:7">
      <c r="A14" s="158" t="s">
        <v>111</v>
      </c>
      <c r="B14" s="158" t="s">
        <v>112</v>
      </c>
      <c r="C14" s="71">
        <v>224400</v>
      </c>
      <c r="D14" s="71">
        <v>224400</v>
      </c>
      <c r="E14" s="71">
        <v>224400</v>
      </c>
      <c r="F14" s="71"/>
      <c r="G14" s="71"/>
    </row>
    <row r="15" ht="18" customHeight="1" spans="1:7">
      <c r="A15" s="158" t="s">
        <v>113</v>
      </c>
      <c r="B15" s="158" t="s">
        <v>114</v>
      </c>
      <c r="C15" s="71">
        <v>86700</v>
      </c>
      <c r="D15" s="71">
        <v>86700</v>
      </c>
      <c r="E15" s="71">
        <v>86700</v>
      </c>
      <c r="F15" s="71"/>
      <c r="G15" s="71"/>
    </row>
    <row r="16" ht="18" customHeight="1" spans="1:7">
      <c r="A16" s="27" t="s">
        <v>115</v>
      </c>
      <c r="B16" s="27" t="s">
        <v>116</v>
      </c>
      <c r="C16" s="71">
        <v>123243</v>
      </c>
      <c r="D16" s="71">
        <v>123243</v>
      </c>
      <c r="E16" s="71">
        <v>123243</v>
      </c>
      <c r="F16" s="71"/>
      <c r="G16" s="71"/>
    </row>
    <row r="17" ht="18" customHeight="1" spans="1:7">
      <c r="A17" s="157" t="s">
        <v>117</v>
      </c>
      <c r="B17" s="157" t="s">
        <v>118</v>
      </c>
      <c r="C17" s="71">
        <v>123243</v>
      </c>
      <c r="D17" s="71">
        <v>123243</v>
      </c>
      <c r="E17" s="71">
        <v>123243</v>
      </c>
      <c r="F17" s="71"/>
      <c r="G17" s="71"/>
    </row>
    <row r="18" ht="18" customHeight="1" spans="1:7">
      <c r="A18" s="158" t="s">
        <v>119</v>
      </c>
      <c r="B18" s="158" t="s">
        <v>120</v>
      </c>
      <c r="C18" s="71">
        <v>48680</v>
      </c>
      <c r="D18" s="71">
        <v>48680</v>
      </c>
      <c r="E18" s="71">
        <v>48680</v>
      </c>
      <c r="F18" s="71"/>
      <c r="G18" s="71"/>
    </row>
    <row r="19" ht="18" customHeight="1" spans="1:7">
      <c r="A19" s="158" t="s">
        <v>121</v>
      </c>
      <c r="B19" s="158" t="s">
        <v>122</v>
      </c>
      <c r="C19" s="71">
        <v>65375</v>
      </c>
      <c r="D19" s="71">
        <v>65375</v>
      </c>
      <c r="E19" s="71">
        <v>65375</v>
      </c>
      <c r="F19" s="71"/>
      <c r="G19" s="71"/>
    </row>
    <row r="20" ht="18" customHeight="1" spans="1:7">
      <c r="A20" s="158" t="s">
        <v>123</v>
      </c>
      <c r="B20" s="158" t="s">
        <v>124</v>
      </c>
      <c r="C20" s="71">
        <v>9188</v>
      </c>
      <c r="D20" s="71">
        <v>9188</v>
      </c>
      <c r="E20" s="71">
        <v>9188</v>
      </c>
      <c r="F20" s="71"/>
      <c r="G20" s="71"/>
    </row>
    <row r="21" ht="18" customHeight="1" spans="1:7">
      <c r="A21" s="27" t="s">
        <v>125</v>
      </c>
      <c r="B21" s="27" t="s">
        <v>126</v>
      </c>
      <c r="C21" s="71">
        <v>96948</v>
      </c>
      <c r="D21" s="71">
        <v>96948</v>
      </c>
      <c r="E21" s="71">
        <v>96948</v>
      </c>
      <c r="F21" s="71"/>
      <c r="G21" s="71"/>
    </row>
    <row r="22" ht="18" customHeight="1" spans="1:7">
      <c r="A22" s="157" t="s">
        <v>127</v>
      </c>
      <c r="B22" s="157" t="s">
        <v>128</v>
      </c>
      <c r="C22" s="71">
        <v>96948</v>
      </c>
      <c r="D22" s="71">
        <v>96948</v>
      </c>
      <c r="E22" s="71">
        <v>96948</v>
      </c>
      <c r="F22" s="71"/>
      <c r="G22" s="71"/>
    </row>
    <row r="23" ht="18" customHeight="1" spans="1:7">
      <c r="A23" s="158" t="s">
        <v>129</v>
      </c>
      <c r="B23" s="158" t="s">
        <v>130</v>
      </c>
      <c r="C23" s="71">
        <v>96948</v>
      </c>
      <c r="D23" s="71">
        <v>96948</v>
      </c>
      <c r="E23" s="71">
        <v>96948</v>
      </c>
      <c r="F23" s="71"/>
      <c r="G23" s="71"/>
    </row>
    <row r="24" ht="18" customHeight="1" spans="1:7">
      <c r="A24" s="70" t="s">
        <v>169</v>
      </c>
      <c r="B24" s="159" t="s">
        <v>169</v>
      </c>
      <c r="C24" s="71">
        <v>1551342</v>
      </c>
      <c r="D24" s="71">
        <v>1466342</v>
      </c>
      <c r="E24" s="71">
        <v>1349867</v>
      </c>
      <c r="F24" s="71">
        <v>116475</v>
      </c>
      <c r="G24" s="71">
        <v>85000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5" sqref="B15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2"/>
      <c r="F1" s="149" t="s">
        <v>170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1"/>
      <c r="C2" s="41"/>
      <c r="D2" s="41"/>
      <c r="E2" s="42"/>
      <c r="F2" s="41"/>
    </row>
    <row r="3" customHeight="1" spans="1:6">
      <c r="A3" s="104" t="str">
        <f>"单位名称："&amp;"昆明市盘龙区教育发展服务中心"</f>
        <v>单位名称：昆明市盘龙区教育发展服务中心</v>
      </c>
      <c r="B3" s="151"/>
      <c r="D3" s="41"/>
      <c r="E3" s="42"/>
      <c r="F3" s="43" t="s">
        <v>1</v>
      </c>
    </row>
    <row r="4" ht="27" customHeight="1" spans="1:6">
      <c r="A4" s="46" t="s">
        <v>171</v>
      </c>
      <c r="B4" s="46" t="s">
        <v>172</v>
      </c>
      <c r="C4" s="45" t="s">
        <v>173</v>
      </c>
      <c r="D4" s="46"/>
      <c r="E4" s="44"/>
      <c r="F4" s="46" t="s">
        <v>174</v>
      </c>
    </row>
    <row r="5" ht="28.5" customHeight="1" spans="1:6">
      <c r="A5" s="152"/>
      <c r="B5" s="48"/>
      <c r="C5" s="44" t="s">
        <v>57</v>
      </c>
      <c r="D5" s="44" t="s">
        <v>175</v>
      </c>
      <c r="E5" s="44" t="s">
        <v>176</v>
      </c>
      <c r="F5" s="47"/>
    </row>
    <row r="6" ht="17.25" customHeight="1" spans="1:6">
      <c r="A6" s="52" t="s">
        <v>82</v>
      </c>
      <c r="B6" s="52" t="s">
        <v>83</v>
      </c>
      <c r="C6" s="52" t="s">
        <v>84</v>
      </c>
      <c r="D6" s="52" t="s">
        <v>85</v>
      </c>
      <c r="E6" s="52" t="s">
        <v>86</v>
      </c>
      <c r="F6" s="52" t="s">
        <v>87</v>
      </c>
    </row>
    <row r="7" ht="17.25" customHeight="1" spans="1:6">
      <c r="A7" s="71"/>
      <c r="B7" s="71"/>
      <c r="C7" s="71"/>
      <c r="D7" s="71"/>
      <c r="E7" s="71"/>
      <c r="F7" s="71"/>
    </row>
    <row r="9" customHeight="1" spans="1:1">
      <c r="A9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selection activeCell="G17" sqref="G17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A1" s="131"/>
      <c r="B1" s="137"/>
      <c r="D1" s="138"/>
      <c r="E1" s="138"/>
      <c r="F1" s="138"/>
      <c r="G1" s="138"/>
      <c r="H1" s="72"/>
      <c r="I1" s="72"/>
      <c r="J1" s="72"/>
      <c r="K1" s="72"/>
      <c r="L1" s="72"/>
      <c r="M1" s="72"/>
      <c r="Q1" s="72"/>
      <c r="U1" s="137"/>
      <c r="W1" s="2" t="s">
        <v>178</v>
      </c>
    </row>
    <row r="2" ht="45.75" customHeight="1" spans="1:23">
      <c r="A2" s="3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3"/>
      <c r="O2" s="3"/>
      <c r="P2" s="3"/>
      <c r="Q2" s="59"/>
      <c r="R2" s="59"/>
      <c r="S2" s="59"/>
      <c r="T2" s="59"/>
      <c r="U2" s="59"/>
      <c r="V2" s="59"/>
      <c r="W2" s="59"/>
    </row>
    <row r="3" ht="18.75" customHeight="1" spans="1:23">
      <c r="A3" s="5" t="str">
        <f>"单位名称："&amp;"昆明市盘龙区教育发展服务中心"</f>
        <v>单位名称：昆明市盘龙区教育发展服务中心</v>
      </c>
      <c r="B3" s="139"/>
      <c r="C3" s="139"/>
      <c r="D3" s="139"/>
      <c r="E3" s="139"/>
      <c r="F3" s="139"/>
      <c r="G3" s="139"/>
      <c r="H3" s="77"/>
      <c r="I3" s="77"/>
      <c r="J3" s="77"/>
      <c r="K3" s="77"/>
      <c r="L3" s="77"/>
      <c r="M3" s="77"/>
      <c r="N3" s="6"/>
      <c r="O3" s="6"/>
      <c r="P3" s="6"/>
      <c r="Q3" s="77"/>
      <c r="U3" s="137"/>
      <c r="W3" s="2" t="s">
        <v>1</v>
      </c>
    </row>
    <row r="4" ht="18" customHeight="1" spans="1:23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40" t="s">
        <v>186</v>
      </c>
      <c r="I4" s="91" t="s">
        <v>186</v>
      </c>
      <c r="J4" s="91"/>
      <c r="K4" s="91"/>
      <c r="L4" s="91"/>
      <c r="M4" s="91"/>
      <c r="N4" s="11"/>
      <c r="O4" s="11"/>
      <c r="P4" s="11"/>
      <c r="Q4" s="80" t="s">
        <v>61</v>
      </c>
      <c r="R4" s="91" t="s">
        <v>62</v>
      </c>
      <c r="S4" s="91"/>
      <c r="T4" s="91"/>
      <c r="U4" s="91"/>
      <c r="V4" s="91"/>
      <c r="W4" s="92"/>
    </row>
    <row r="5" ht="18" customHeight="1" spans="1:23">
      <c r="A5" s="26"/>
      <c r="B5" s="116"/>
      <c r="C5" s="13"/>
      <c r="D5" s="13"/>
      <c r="E5" s="13"/>
      <c r="F5" s="13"/>
      <c r="G5" s="13"/>
      <c r="H5" s="114" t="s">
        <v>187</v>
      </c>
      <c r="I5" s="140" t="s">
        <v>58</v>
      </c>
      <c r="J5" s="91"/>
      <c r="K5" s="91"/>
      <c r="L5" s="91"/>
      <c r="M5" s="92"/>
      <c r="N5" s="10" t="s">
        <v>188</v>
      </c>
      <c r="O5" s="11"/>
      <c r="P5" s="12"/>
      <c r="Q5" s="8" t="s">
        <v>61</v>
      </c>
      <c r="R5" s="140" t="s">
        <v>62</v>
      </c>
      <c r="S5" s="80" t="s">
        <v>64</v>
      </c>
      <c r="T5" s="91" t="s">
        <v>62</v>
      </c>
      <c r="U5" s="80" t="s">
        <v>66</v>
      </c>
      <c r="V5" s="80" t="s">
        <v>67</v>
      </c>
      <c r="W5" s="148" t="s">
        <v>68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45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194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41"/>
      <c r="C7" s="141"/>
      <c r="D7" s="141"/>
      <c r="E7" s="141"/>
      <c r="F7" s="141"/>
      <c r="G7" s="141"/>
      <c r="H7" s="141"/>
      <c r="I7" s="146" t="s">
        <v>57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61</v>
      </c>
      <c r="R7" s="16" t="s">
        <v>57</v>
      </c>
      <c r="S7" s="16" t="s">
        <v>64</v>
      </c>
      <c r="T7" s="16" t="s">
        <v>194</v>
      </c>
      <c r="U7" s="16" t="s">
        <v>66</v>
      </c>
      <c r="V7" s="16" t="s">
        <v>67</v>
      </c>
      <c r="W7" s="16" t="s">
        <v>68</v>
      </c>
    </row>
    <row r="8" customHeight="1" spans="1:23">
      <c r="A8" s="33">
        <v>2</v>
      </c>
      <c r="B8" s="33">
        <v>3</v>
      </c>
      <c r="C8" s="33">
        <v>4</v>
      </c>
      <c r="D8" s="33">
        <v>5</v>
      </c>
      <c r="E8" s="33">
        <v>6</v>
      </c>
      <c r="F8" s="33">
        <v>7</v>
      </c>
      <c r="G8" s="33">
        <v>8</v>
      </c>
      <c r="H8" s="33">
        <v>9</v>
      </c>
      <c r="I8" s="33">
        <v>10</v>
      </c>
      <c r="J8" s="33">
        <v>11</v>
      </c>
      <c r="K8" s="33">
        <v>12</v>
      </c>
      <c r="L8" s="33">
        <v>13</v>
      </c>
      <c r="M8" s="33">
        <v>14</v>
      </c>
      <c r="N8" s="33">
        <v>15</v>
      </c>
      <c r="O8" s="33">
        <v>16</v>
      </c>
      <c r="P8" s="33">
        <v>17</v>
      </c>
      <c r="Q8" s="33">
        <v>18</v>
      </c>
      <c r="R8" s="33">
        <v>19</v>
      </c>
      <c r="S8" s="33">
        <v>20</v>
      </c>
      <c r="T8" s="33">
        <v>21</v>
      </c>
      <c r="U8" s="33">
        <v>22</v>
      </c>
      <c r="V8" s="33">
        <v>23</v>
      </c>
      <c r="W8" s="33">
        <v>24</v>
      </c>
    </row>
    <row r="9" ht="20.25" customHeight="1" spans="1:23">
      <c r="A9" s="142" t="s">
        <v>70</v>
      </c>
      <c r="B9" s="142" t="s">
        <v>196</v>
      </c>
      <c r="C9" s="142" t="s">
        <v>197</v>
      </c>
      <c r="D9" s="142" t="s">
        <v>101</v>
      </c>
      <c r="E9" s="142" t="s">
        <v>102</v>
      </c>
      <c r="F9" s="142" t="s">
        <v>198</v>
      </c>
      <c r="G9" s="142" t="s">
        <v>199</v>
      </c>
      <c r="H9" s="71">
        <v>307788</v>
      </c>
      <c r="I9" s="71">
        <v>307788</v>
      </c>
      <c r="J9" s="71"/>
      <c r="K9" s="71"/>
      <c r="L9" s="71">
        <v>307788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ht="20.25" customHeight="1" spans="1:23">
      <c r="A10" s="142" t="s">
        <v>70</v>
      </c>
      <c r="B10" s="142" t="s">
        <v>196</v>
      </c>
      <c r="C10" s="142" t="s">
        <v>197</v>
      </c>
      <c r="D10" s="142" t="s">
        <v>101</v>
      </c>
      <c r="E10" s="142" t="s">
        <v>102</v>
      </c>
      <c r="F10" s="142" t="s">
        <v>200</v>
      </c>
      <c r="G10" s="142" t="s">
        <v>201</v>
      </c>
      <c r="H10" s="71">
        <v>480</v>
      </c>
      <c r="I10" s="71">
        <v>480</v>
      </c>
      <c r="J10" s="147"/>
      <c r="K10" s="147"/>
      <c r="L10" s="71">
        <v>480</v>
      </c>
      <c r="M10" s="147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ht="20.25" customHeight="1" spans="1:23">
      <c r="A11" s="142" t="s">
        <v>70</v>
      </c>
      <c r="B11" s="142" t="s">
        <v>196</v>
      </c>
      <c r="C11" s="142" t="s">
        <v>197</v>
      </c>
      <c r="D11" s="142" t="s">
        <v>101</v>
      </c>
      <c r="E11" s="142" t="s">
        <v>102</v>
      </c>
      <c r="F11" s="142" t="s">
        <v>202</v>
      </c>
      <c r="G11" s="142" t="s">
        <v>203</v>
      </c>
      <c r="H11" s="71">
        <v>25649</v>
      </c>
      <c r="I11" s="71">
        <v>25649</v>
      </c>
      <c r="J11" s="147"/>
      <c r="K11" s="147"/>
      <c r="L11" s="71">
        <v>25649</v>
      </c>
      <c r="M11" s="147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ht="20.25" customHeight="1" spans="1:23">
      <c r="A12" s="142" t="s">
        <v>70</v>
      </c>
      <c r="B12" s="142" t="s">
        <v>196</v>
      </c>
      <c r="C12" s="142" t="s">
        <v>197</v>
      </c>
      <c r="D12" s="142" t="s">
        <v>101</v>
      </c>
      <c r="E12" s="142" t="s">
        <v>102</v>
      </c>
      <c r="F12" s="142" t="s">
        <v>204</v>
      </c>
      <c r="G12" s="142" t="s">
        <v>205</v>
      </c>
      <c r="H12" s="71">
        <v>93840</v>
      </c>
      <c r="I12" s="71">
        <v>93840</v>
      </c>
      <c r="J12" s="147"/>
      <c r="K12" s="147"/>
      <c r="L12" s="71">
        <v>93840</v>
      </c>
      <c r="M12" s="147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ht="20.25" customHeight="1" spans="1:23">
      <c r="A13" s="142" t="s">
        <v>70</v>
      </c>
      <c r="B13" s="142" t="s">
        <v>196</v>
      </c>
      <c r="C13" s="142" t="s">
        <v>197</v>
      </c>
      <c r="D13" s="142" t="s">
        <v>101</v>
      </c>
      <c r="E13" s="142" t="s">
        <v>102</v>
      </c>
      <c r="F13" s="142" t="s">
        <v>204</v>
      </c>
      <c r="G13" s="142" t="s">
        <v>205</v>
      </c>
      <c r="H13" s="71">
        <v>155544</v>
      </c>
      <c r="I13" s="71">
        <v>155544</v>
      </c>
      <c r="J13" s="147"/>
      <c r="K13" s="147"/>
      <c r="L13" s="71">
        <v>155544</v>
      </c>
      <c r="M13" s="147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ht="20.25" customHeight="1" spans="1:23">
      <c r="A14" s="142" t="s">
        <v>70</v>
      </c>
      <c r="B14" s="142" t="s">
        <v>206</v>
      </c>
      <c r="C14" s="142" t="s">
        <v>207</v>
      </c>
      <c r="D14" s="142" t="s">
        <v>113</v>
      </c>
      <c r="E14" s="142" t="s">
        <v>114</v>
      </c>
      <c r="F14" s="142" t="s">
        <v>208</v>
      </c>
      <c r="G14" s="142" t="s">
        <v>209</v>
      </c>
      <c r="H14" s="71">
        <v>86700</v>
      </c>
      <c r="I14" s="71">
        <v>86700</v>
      </c>
      <c r="J14" s="147"/>
      <c r="K14" s="147"/>
      <c r="L14" s="71">
        <v>86700</v>
      </c>
      <c r="M14" s="147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ht="20.25" customHeight="1" spans="1:23">
      <c r="A15" s="142" t="s">
        <v>70</v>
      </c>
      <c r="B15" s="142" t="s">
        <v>206</v>
      </c>
      <c r="C15" s="142" t="s">
        <v>207</v>
      </c>
      <c r="D15" s="142" t="s">
        <v>119</v>
      </c>
      <c r="E15" s="142" t="s">
        <v>120</v>
      </c>
      <c r="F15" s="142" t="s">
        <v>210</v>
      </c>
      <c r="G15" s="142" t="s">
        <v>211</v>
      </c>
      <c r="H15" s="71">
        <v>48680</v>
      </c>
      <c r="I15" s="71">
        <v>48680</v>
      </c>
      <c r="J15" s="147"/>
      <c r="K15" s="147"/>
      <c r="L15" s="71">
        <v>48680</v>
      </c>
      <c r="M15" s="147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ht="20.25" customHeight="1" spans="1:23">
      <c r="A16" s="142" t="s">
        <v>70</v>
      </c>
      <c r="B16" s="142" t="s">
        <v>206</v>
      </c>
      <c r="C16" s="142" t="s">
        <v>207</v>
      </c>
      <c r="D16" s="142" t="s">
        <v>121</v>
      </c>
      <c r="E16" s="142" t="s">
        <v>122</v>
      </c>
      <c r="F16" s="142" t="s">
        <v>212</v>
      </c>
      <c r="G16" s="142" t="s">
        <v>213</v>
      </c>
      <c r="H16" s="71">
        <v>38280</v>
      </c>
      <c r="I16" s="71">
        <v>38280</v>
      </c>
      <c r="J16" s="147"/>
      <c r="K16" s="147"/>
      <c r="L16" s="71">
        <v>38280</v>
      </c>
      <c r="M16" s="147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ht="20.25" customHeight="1" spans="1:23">
      <c r="A17" s="142" t="s">
        <v>70</v>
      </c>
      <c r="B17" s="142" t="s">
        <v>206</v>
      </c>
      <c r="C17" s="142" t="s">
        <v>207</v>
      </c>
      <c r="D17" s="142" t="s">
        <v>121</v>
      </c>
      <c r="E17" s="142" t="s">
        <v>122</v>
      </c>
      <c r="F17" s="142" t="s">
        <v>212</v>
      </c>
      <c r="G17" s="142" t="s">
        <v>213</v>
      </c>
      <c r="H17" s="71">
        <v>27095</v>
      </c>
      <c r="I17" s="71">
        <v>27095</v>
      </c>
      <c r="J17" s="147"/>
      <c r="K17" s="147"/>
      <c r="L17" s="71">
        <v>27095</v>
      </c>
      <c r="M17" s="147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ht="20.25" customHeight="1" spans="1:23">
      <c r="A18" s="142" t="s">
        <v>70</v>
      </c>
      <c r="B18" s="142" t="s">
        <v>206</v>
      </c>
      <c r="C18" s="142" t="s">
        <v>207</v>
      </c>
      <c r="D18" s="142" t="s">
        <v>101</v>
      </c>
      <c r="E18" s="142" t="s">
        <v>102</v>
      </c>
      <c r="F18" s="142" t="s">
        <v>214</v>
      </c>
      <c r="G18" s="142" t="s">
        <v>215</v>
      </c>
      <c r="H18" s="71">
        <v>3795</v>
      </c>
      <c r="I18" s="71">
        <v>3795</v>
      </c>
      <c r="J18" s="147"/>
      <c r="K18" s="147"/>
      <c r="L18" s="71">
        <v>3795</v>
      </c>
      <c r="M18" s="147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ht="20.25" customHeight="1" spans="1:23">
      <c r="A19" s="142" t="s">
        <v>70</v>
      </c>
      <c r="B19" s="142" t="s">
        <v>206</v>
      </c>
      <c r="C19" s="142" t="s">
        <v>207</v>
      </c>
      <c r="D19" s="142" t="s">
        <v>123</v>
      </c>
      <c r="E19" s="142" t="s">
        <v>124</v>
      </c>
      <c r="F19" s="142" t="s">
        <v>214</v>
      </c>
      <c r="G19" s="142" t="s">
        <v>215</v>
      </c>
      <c r="H19" s="71">
        <v>1220</v>
      </c>
      <c r="I19" s="71">
        <v>1220</v>
      </c>
      <c r="J19" s="147"/>
      <c r="K19" s="147"/>
      <c r="L19" s="71">
        <v>1220</v>
      </c>
      <c r="M19" s="147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ht="20.25" customHeight="1" spans="1:23">
      <c r="A20" s="142" t="s">
        <v>70</v>
      </c>
      <c r="B20" s="142" t="s">
        <v>206</v>
      </c>
      <c r="C20" s="142" t="s">
        <v>207</v>
      </c>
      <c r="D20" s="142" t="s">
        <v>123</v>
      </c>
      <c r="E20" s="142" t="s">
        <v>124</v>
      </c>
      <c r="F20" s="142" t="s">
        <v>214</v>
      </c>
      <c r="G20" s="142" t="s">
        <v>215</v>
      </c>
      <c r="H20" s="71">
        <v>5478</v>
      </c>
      <c r="I20" s="71">
        <v>5478</v>
      </c>
      <c r="J20" s="147"/>
      <c r="K20" s="147"/>
      <c r="L20" s="71">
        <v>5478</v>
      </c>
      <c r="M20" s="147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ht="20.25" customHeight="1" spans="1:23">
      <c r="A21" s="142" t="s">
        <v>70</v>
      </c>
      <c r="B21" s="142" t="s">
        <v>206</v>
      </c>
      <c r="C21" s="142" t="s">
        <v>207</v>
      </c>
      <c r="D21" s="142" t="s">
        <v>123</v>
      </c>
      <c r="E21" s="142" t="s">
        <v>124</v>
      </c>
      <c r="F21" s="142" t="s">
        <v>214</v>
      </c>
      <c r="G21" s="142" t="s">
        <v>215</v>
      </c>
      <c r="H21" s="71">
        <v>2490</v>
      </c>
      <c r="I21" s="71">
        <v>2490</v>
      </c>
      <c r="J21" s="147"/>
      <c r="K21" s="147"/>
      <c r="L21" s="71">
        <v>2490</v>
      </c>
      <c r="M21" s="147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ht="20.25" customHeight="1" spans="1:23">
      <c r="A22" s="142" t="s">
        <v>70</v>
      </c>
      <c r="B22" s="142" t="s">
        <v>216</v>
      </c>
      <c r="C22" s="142" t="s">
        <v>130</v>
      </c>
      <c r="D22" s="142" t="s">
        <v>129</v>
      </c>
      <c r="E22" s="142" t="s">
        <v>130</v>
      </c>
      <c r="F22" s="142" t="s">
        <v>217</v>
      </c>
      <c r="G22" s="142" t="s">
        <v>130</v>
      </c>
      <c r="H22" s="71">
        <v>96948</v>
      </c>
      <c r="I22" s="71">
        <v>96948</v>
      </c>
      <c r="J22" s="147"/>
      <c r="K22" s="147"/>
      <c r="L22" s="71">
        <v>96948</v>
      </c>
      <c r="M22" s="147"/>
      <c r="N22" s="71"/>
      <c r="O22" s="71"/>
      <c r="P22" s="71"/>
      <c r="Q22" s="71"/>
      <c r="R22" s="71"/>
      <c r="S22" s="71"/>
      <c r="T22" s="71"/>
      <c r="U22" s="71"/>
      <c r="V22" s="71"/>
      <c r="W22" s="71"/>
    </row>
    <row r="23" ht="20.25" customHeight="1" spans="1:23">
      <c r="A23" s="142" t="s">
        <v>70</v>
      </c>
      <c r="B23" s="142" t="s">
        <v>218</v>
      </c>
      <c r="C23" s="142" t="s">
        <v>219</v>
      </c>
      <c r="D23" s="142" t="s">
        <v>101</v>
      </c>
      <c r="E23" s="142" t="s">
        <v>102</v>
      </c>
      <c r="F23" s="142" t="s">
        <v>220</v>
      </c>
      <c r="G23" s="142" t="s">
        <v>219</v>
      </c>
      <c r="H23" s="71">
        <v>4730</v>
      </c>
      <c r="I23" s="71">
        <v>4730</v>
      </c>
      <c r="J23" s="147"/>
      <c r="K23" s="147"/>
      <c r="L23" s="71">
        <v>4730</v>
      </c>
      <c r="M23" s="147"/>
      <c r="N23" s="71"/>
      <c r="O23" s="71"/>
      <c r="P23" s="71"/>
      <c r="Q23" s="71"/>
      <c r="R23" s="71"/>
      <c r="S23" s="71"/>
      <c r="T23" s="71"/>
      <c r="U23" s="71"/>
      <c r="V23" s="71"/>
      <c r="W23" s="71"/>
    </row>
    <row r="24" ht="20.25" customHeight="1" spans="1:23">
      <c r="A24" s="142" t="s">
        <v>70</v>
      </c>
      <c r="B24" s="142" t="s">
        <v>221</v>
      </c>
      <c r="C24" s="142" t="s">
        <v>222</v>
      </c>
      <c r="D24" s="142" t="s">
        <v>101</v>
      </c>
      <c r="E24" s="142" t="s">
        <v>102</v>
      </c>
      <c r="F24" s="142" t="s">
        <v>223</v>
      </c>
      <c r="G24" s="142" t="s">
        <v>224</v>
      </c>
      <c r="H24" s="71">
        <v>10925</v>
      </c>
      <c r="I24" s="71">
        <v>10925</v>
      </c>
      <c r="J24" s="147"/>
      <c r="K24" s="147"/>
      <c r="L24" s="71">
        <v>10925</v>
      </c>
      <c r="M24" s="147"/>
      <c r="N24" s="71"/>
      <c r="O24" s="71"/>
      <c r="P24" s="71"/>
      <c r="Q24" s="71"/>
      <c r="R24" s="71"/>
      <c r="S24" s="71"/>
      <c r="T24" s="71"/>
      <c r="U24" s="71"/>
      <c r="V24" s="71"/>
      <c r="W24" s="71"/>
    </row>
    <row r="25" ht="20.25" customHeight="1" spans="1:23">
      <c r="A25" s="142" t="s">
        <v>70</v>
      </c>
      <c r="B25" s="142" t="s">
        <v>221</v>
      </c>
      <c r="C25" s="142" t="s">
        <v>222</v>
      </c>
      <c r="D25" s="142" t="s">
        <v>101</v>
      </c>
      <c r="E25" s="142" t="s">
        <v>102</v>
      </c>
      <c r="F25" s="142" t="s">
        <v>225</v>
      </c>
      <c r="G25" s="142" t="s">
        <v>226</v>
      </c>
      <c r="H25" s="71">
        <v>1745</v>
      </c>
      <c r="I25" s="71">
        <v>1745</v>
      </c>
      <c r="J25" s="147"/>
      <c r="K25" s="147"/>
      <c r="L25" s="71">
        <v>1745</v>
      </c>
      <c r="M25" s="147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ht="20.25" customHeight="1" spans="1:23">
      <c r="A26" s="142" t="s">
        <v>70</v>
      </c>
      <c r="B26" s="142" t="s">
        <v>221</v>
      </c>
      <c r="C26" s="142" t="s">
        <v>222</v>
      </c>
      <c r="D26" s="142" t="s">
        <v>101</v>
      </c>
      <c r="E26" s="142" t="s">
        <v>102</v>
      </c>
      <c r="F26" s="142" t="s">
        <v>225</v>
      </c>
      <c r="G26" s="142" t="s">
        <v>226</v>
      </c>
      <c r="H26" s="71">
        <v>1900</v>
      </c>
      <c r="I26" s="71">
        <v>1900</v>
      </c>
      <c r="J26" s="147"/>
      <c r="K26" s="147"/>
      <c r="L26" s="71">
        <v>1900</v>
      </c>
      <c r="M26" s="147"/>
      <c r="N26" s="71"/>
      <c r="O26" s="71"/>
      <c r="P26" s="71"/>
      <c r="Q26" s="71"/>
      <c r="R26" s="71"/>
      <c r="S26" s="71"/>
      <c r="T26" s="71"/>
      <c r="U26" s="71"/>
      <c r="V26" s="71"/>
      <c r="W26" s="71"/>
    </row>
    <row r="27" ht="20.25" customHeight="1" spans="1:23">
      <c r="A27" s="142" t="s">
        <v>70</v>
      </c>
      <c r="B27" s="142" t="s">
        <v>221</v>
      </c>
      <c r="C27" s="142" t="s">
        <v>222</v>
      </c>
      <c r="D27" s="142" t="s">
        <v>101</v>
      </c>
      <c r="E27" s="142" t="s">
        <v>102</v>
      </c>
      <c r="F27" s="142" t="s">
        <v>227</v>
      </c>
      <c r="G27" s="142" t="s">
        <v>228</v>
      </c>
      <c r="H27" s="71">
        <v>2695</v>
      </c>
      <c r="I27" s="71">
        <v>2695</v>
      </c>
      <c r="J27" s="147"/>
      <c r="K27" s="147"/>
      <c r="L27" s="71">
        <v>2695</v>
      </c>
      <c r="M27" s="147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ht="20.25" customHeight="1" spans="1:23">
      <c r="A28" s="142" t="s">
        <v>70</v>
      </c>
      <c r="B28" s="142" t="s">
        <v>221</v>
      </c>
      <c r="C28" s="142" t="s">
        <v>222</v>
      </c>
      <c r="D28" s="142" t="s">
        <v>101</v>
      </c>
      <c r="E28" s="142" t="s">
        <v>102</v>
      </c>
      <c r="F28" s="142" t="s">
        <v>229</v>
      </c>
      <c r="G28" s="142" t="s">
        <v>230</v>
      </c>
      <c r="H28" s="71">
        <v>4905</v>
      </c>
      <c r="I28" s="71">
        <v>4905</v>
      </c>
      <c r="J28" s="147"/>
      <c r="K28" s="147"/>
      <c r="L28" s="71">
        <v>4905</v>
      </c>
      <c r="M28" s="147"/>
      <c r="N28" s="71"/>
      <c r="O28" s="71"/>
      <c r="P28" s="71"/>
      <c r="Q28" s="71"/>
      <c r="R28" s="71"/>
      <c r="S28" s="71"/>
      <c r="T28" s="71"/>
      <c r="U28" s="71"/>
      <c r="V28" s="71"/>
      <c r="W28" s="71"/>
    </row>
    <row r="29" ht="20.25" customHeight="1" spans="1:23">
      <c r="A29" s="142" t="s">
        <v>70</v>
      </c>
      <c r="B29" s="142" t="s">
        <v>221</v>
      </c>
      <c r="C29" s="142" t="s">
        <v>222</v>
      </c>
      <c r="D29" s="142" t="s">
        <v>101</v>
      </c>
      <c r="E29" s="142" t="s">
        <v>102</v>
      </c>
      <c r="F29" s="142" t="s">
        <v>231</v>
      </c>
      <c r="G29" s="142" t="s">
        <v>232</v>
      </c>
      <c r="H29" s="71">
        <v>7125</v>
      </c>
      <c r="I29" s="71">
        <v>7125</v>
      </c>
      <c r="J29" s="147"/>
      <c r="K29" s="147"/>
      <c r="L29" s="71">
        <v>7125</v>
      </c>
      <c r="M29" s="147"/>
      <c r="N29" s="71"/>
      <c r="O29" s="71"/>
      <c r="P29" s="71"/>
      <c r="Q29" s="71"/>
      <c r="R29" s="71"/>
      <c r="S29" s="71"/>
      <c r="T29" s="71"/>
      <c r="U29" s="71"/>
      <c r="V29" s="71"/>
      <c r="W29" s="71"/>
    </row>
    <row r="30" ht="20.25" customHeight="1" spans="1:23">
      <c r="A30" s="142" t="s">
        <v>70</v>
      </c>
      <c r="B30" s="142" t="s">
        <v>221</v>
      </c>
      <c r="C30" s="142" t="s">
        <v>222</v>
      </c>
      <c r="D30" s="142" t="s">
        <v>101</v>
      </c>
      <c r="E30" s="142" t="s">
        <v>102</v>
      </c>
      <c r="F30" s="142" t="s">
        <v>233</v>
      </c>
      <c r="G30" s="142" t="s">
        <v>234</v>
      </c>
      <c r="H30" s="71">
        <v>7600</v>
      </c>
      <c r="I30" s="71">
        <v>7600</v>
      </c>
      <c r="J30" s="147"/>
      <c r="K30" s="147"/>
      <c r="L30" s="71">
        <v>7600</v>
      </c>
      <c r="M30" s="147"/>
      <c r="N30" s="71"/>
      <c r="O30" s="71"/>
      <c r="P30" s="71"/>
      <c r="Q30" s="71"/>
      <c r="R30" s="71"/>
      <c r="S30" s="71"/>
      <c r="T30" s="71"/>
      <c r="U30" s="71"/>
      <c r="V30" s="71"/>
      <c r="W30" s="71"/>
    </row>
    <row r="31" ht="20.25" customHeight="1" spans="1:23">
      <c r="A31" s="142" t="s">
        <v>70</v>
      </c>
      <c r="B31" s="142" t="s">
        <v>221</v>
      </c>
      <c r="C31" s="142" t="s">
        <v>222</v>
      </c>
      <c r="D31" s="142" t="s">
        <v>101</v>
      </c>
      <c r="E31" s="142" t="s">
        <v>102</v>
      </c>
      <c r="F31" s="142" t="s">
        <v>235</v>
      </c>
      <c r="G31" s="142" t="s">
        <v>236</v>
      </c>
      <c r="H31" s="71">
        <v>2850</v>
      </c>
      <c r="I31" s="71">
        <v>2850</v>
      </c>
      <c r="J31" s="147"/>
      <c r="K31" s="147"/>
      <c r="L31" s="71">
        <v>2850</v>
      </c>
      <c r="M31" s="147"/>
      <c r="N31" s="71"/>
      <c r="O31" s="71"/>
      <c r="P31" s="71"/>
      <c r="Q31" s="71"/>
      <c r="R31" s="71"/>
      <c r="S31" s="71"/>
      <c r="T31" s="71"/>
      <c r="U31" s="71"/>
      <c r="V31" s="71"/>
      <c r="W31" s="71"/>
    </row>
    <row r="32" ht="20.25" customHeight="1" spans="1:23">
      <c r="A32" s="142" t="s">
        <v>70</v>
      </c>
      <c r="B32" s="142" t="s">
        <v>221</v>
      </c>
      <c r="C32" s="142" t="s">
        <v>222</v>
      </c>
      <c r="D32" s="142" t="s">
        <v>101</v>
      </c>
      <c r="E32" s="142" t="s">
        <v>102</v>
      </c>
      <c r="F32" s="142" t="s">
        <v>237</v>
      </c>
      <c r="G32" s="142" t="s">
        <v>238</v>
      </c>
      <c r="H32" s="71">
        <v>3000</v>
      </c>
      <c r="I32" s="71">
        <v>3000</v>
      </c>
      <c r="J32" s="147"/>
      <c r="K32" s="147"/>
      <c r="L32" s="71">
        <v>3000</v>
      </c>
      <c r="M32" s="147"/>
      <c r="N32" s="71"/>
      <c r="O32" s="71"/>
      <c r="P32" s="71"/>
      <c r="Q32" s="71"/>
      <c r="R32" s="71"/>
      <c r="S32" s="71"/>
      <c r="T32" s="71"/>
      <c r="U32" s="71"/>
      <c r="V32" s="71"/>
      <c r="W32" s="71"/>
    </row>
    <row r="33" ht="20.25" customHeight="1" spans="1:23">
      <c r="A33" s="142" t="s">
        <v>70</v>
      </c>
      <c r="B33" s="142" t="s">
        <v>221</v>
      </c>
      <c r="C33" s="142" t="s">
        <v>222</v>
      </c>
      <c r="D33" s="142" t="s">
        <v>101</v>
      </c>
      <c r="E33" s="142" t="s">
        <v>102</v>
      </c>
      <c r="F33" s="142" t="s">
        <v>237</v>
      </c>
      <c r="G33" s="142" t="s">
        <v>238</v>
      </c>
      <c r="H33" s="71">
        <v>12000</v>
      </c>
      <c r="I33" s="71">
        <v>12000</v>
      </c>
      <c r="J33" s="147"/>
      <c r="K33" s="147"/>
      <c r="L33" s="71">
        <v>12000</v>
      </c>
      <c r="M33" s="147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ht="20.25" customHeight="1" spans="1:23">
      <c r="A34" s="142" t="s">
        <v>70</v>
      </c>
      <c r="B34" s="142" t="s">
        <v>221</v>
      </c>
      <c r="C34" s="142" t="s">
        <v>222</v>
      </c>
      <c r="D34" s="142" t="s">
        <v>101</v>
      </c>
      <c r="E34" s="142" t="s">
        <v>102</v>
      </c>
      <c r="F34" s="142" t="s">
        <v>237</v>
      </c>
      <c r="G34" s="142" t="s">
        <v>238</v>
      </c>
      <c r="H34" s="71">
        <v>6600</v>
      </c>
      <c r="I34" s="71">
        <v>6600</v>
      </c>
      <c r="J34" s="147"/>
      <c r="K34" s="147"/>
      <c r="L34" s="71">
        <v>6600</v>
      </c>
      <c r="M34" s="147"/>
      <c r="N34" s="71"/>
      <c r="O34" s="71"/>
      <c r="P34" s="71"/>
      <c r="Q34" s="71"/>
      <c r="R34" s="71"/>
      <c r="S34" s="71"/>
      <c r="T34" s="71"/>
      <c r="U34" s="71"/>
      <c r="V34" s="71"/>
      <c r="W34" s="71"/>
    </row>
    <row r="35" ht="20.25" customHeight="1" spans="1:23">
      <c r="A35" s="142" t="s">
        <v>70</v>
      </c>
      <c r="B35" s="142" t="s">
        <v>239</v>
      </c>
      <c r="C35" s="142" t="s">
        <v>240</v>
      </c>
      <c r="D35" s="142" t="s">
        <v>111</v>
      </c>
      <c r="E35" s="142" t="s">
        <v>112</v>
      </c>
      <c r="F35" s="142" t="s">
        <v>241</v>
      </c>
      <c r="G35" s="142" t="s">
        <v>242</v>
      </c>
      <c r="H35" s="71">
        <v>224400</v>
      </c>
      <c r="I35" s="71">
        <v>224400</v>
      </c>
      <c r="J35" s="147"/>
      <c r="K35" s="147"/>
      <c r="L35" s="71">
        <v>224400</v>
      </c>
      <c r="M35" s="147"/>
      <c r="N35" s="71"/>
      <c r="O35" s="71"/>
      <c r="P35" s="71"/>
      <c r="Q35" s="71"/>
      <c r="R35" s="71"/>
      <c r="S35" s="71"/>
      <c r="T35" s="71"/>
      <c r="U35" s="71"/>
      <c r="V35" s="71"/>
      <c r="W35" s="71"/>
    </row>
    <row r="36" ht="20.25" customHeight="1" spans="1:23">
      <c r="A36" s="142" t="s">
        <v>70</v>
      </c>
      <c r="B36" s="142" t="s">
        <v>243</v>
      </c>
      <c r="C36" s="142" t="s">
        <v>244</v>
      </c>
      <c r="D36" s="142" t="s">
        <v>101</v>
      </c>
      <c r="E36" s="142" t="s">
        <v>102</v>
      </c>
      <c r="F36" s="142" t="s">
        <v>214</v>
      </c>
      <c r="G36" s="142" t="s">
        <v>215</v>
      </c>
      <c r="H36" s="71">
        <v>10080</v>
      </c>
      <c r="I36" s="71">
        <v>10080</v>
      </c>
      <c r="J36" s="147"/>
      <c r="K36" s="147"/>
      <c r="L36" s="71">
        <v>10080</v>
      </c>
      <c r="M36" s="147"/>
      <c r="N36" s="71"/>
      <c r="O36" s="71"/>
      <c r="P36" s="71"/>
      <c r="Q36" s="71"/>
      <c r="R36" s="71"/>
      <c r="S36" s="71"/>
      <c r="T36" s="71"/>
      <c r="U36" s="71"/>
      <c r="V36" s="71"/>
      <c r="W36" s="71"/>
    </row>
    <row r="37" ht="20.25" customHeight="1" spans="1:23">
      <c r="A37" s="142" t="s">
        <v>70</v>
      </c>
      <c r="B37" s="142" t="s">
        <v>245</v>
      </c>
      <c r="C37" s="142" t="s">
        <v>246</v>
      </c>
      <c r="D37" s="142" t="s">
        <v>101</v>
      </c>
      <c r="E37" s="142" t="s">
        <v>102</v>
      </c>
      <c r="F37" s="142" t="s">
        <v>202</v>
      </c>
      <c r="G37" s="142" t="s">
        <v>203</v>
      </c>
      <c r="H37" s="71">
        <v>72000</v>
      </c>
      <c r="I37" s="71">
        <v>72000</v>
      </c>
      <c r="J37" s="147"/>
      <c r="K37" s="147"/>
      <c r="L37" s="71">
        <v>72000</v>
      </c>
      <c r="M37" s="147"/>
      <c r="N37" s="71"/>
      <c r="O37" s="71"/>
      <c r="P37" s="71"/>
      <c r="Q37" s="71"/>
      <c r="R37" s="71"/>
      <c r="S37" s="71"/>
      <c r="T37" s="71"/>
      <c r="U37" s="71"/>
      <c r="V37" s="71"/>
      <c r="W37" s="71"/>
    </row>
    <row r="38" ht="20.25" customHeight="1" spans="1:23">
      <c r="A38" s="142" t="s">
        <v>70</v>
      </c>
      <c r="B38" s="142" t="s">
        <v>245</v>
      </c>
      <c r="C38" s="142" t="s">
        <v>246</v>
      </c>
      <c r="D38" s="142" t="s">
        <v>101</v>
      </c>
      <c r="E38" s="142" t="s">
        <v>102</v>
      </c>
      <c r="F38" s="142" t="s">
        <v>202</v>
      </c>
      <c r="G38" s="142" t="s">
        <v>203</v>
      </c>
      <c r="H38" s="71">
        <v>59400</v>
      </c>
      <c r="I38" s="71">
        <v>59400</v>
      </c>
      <c r="J38" s="147"/>
      <c r="K38" s="147"/>
      <c r="L38" s="71">
        <v>59400</v>
      </c>
      <c r="M38" s="147"/>
      <c r="N38" s="71"/>
      <c r="O38" s="71"/>
      <c r="P38" s="71"/>
      <c r="Q38" s="71"/>
      <c r="R38" s="71"/>
      <c r="S38" s="71"/>
      <c r="T38" s="71"/>
      <c r="U38" s="71"/>
      <c r="V38" s="71"/>
      <c r="W38" s="71"/>
    </row>
    <row r="39" ht="20.25" customHeight="1" spans="1:23">
      <c r="A39" s="142" t="s">
        <v>70</v>
      </c>
      <c r="B39" s="142" t="s">
        <v>245</v>
      </c>
      <c r="C39" s="142" t="s">
        <v>246</v>
      </c>
      <c r="D39" s="142" t="s">
        <v>101</v>
      </c>
      <c r="E39" s="142" t="s">
        <v>102</v>
      </c>
      <c r="F39" s="142" t="s">
        <v>204</v>
      </c>
      <c r="G39" s="142" t="s">
        <v>205</v>
      </c>
      <c r="H39" s="71">
        <v>90000</v>
      </c>
      <c r="I39" s="71">
        <v>90000</v>
      </c>
      <c r="J39" s="147"/>
      <c r="K39" s="147"/>
      <c r="L39" s="71">
        <v>90000</v>
      </c>
      <c r="M39" s="147"/>
      <c r="N39" s="71"/>
      <c r="O39" s="71"/>
      <c r="P39" s="71"/>
      <c r="Q39" s="71"/>
      <c r="R39" s="71"/>
      <c r="S39" s="71"/>
      <c r="T39" s="71"/>
      <c r="U39" s="71"/>
      <c r="V39" s="71"/>
      <c r="W39" s="71"/>
    </row>
    <row r="40" ht="20.25" customHeight="1" spans="1:23">
      <c r="A40" s="142" t="s">
        <v>70</v>
      </c>
      <c r="B40" s="142" t="s">
        <v>247</v>
      </c>
      <c r="C40" s="142" t="s">
        <v>248</v>
      </c>
      <c r="D40" s="142" t="s">
        <v>101</v>
      </c>
      <c r="E40" s="142" t="s">
        <v>102</v>
      </c>
      <c r="F40" s="142" t="s">
        <v>237</v>
      </c>
      <c r="G40" s="142" t="s">
        <v>238</v>
      </c>
      <c r="H40" s="71">
        <v>26400</v>
      </c>
      <c r="I40" s="71">
        <v>26400</v>
      </c>
      <c r="J40" s="147"/>
      <c r="K40" s="147"/>
      <c r="L40" s="71">
        <v>26400</v>
      </c>
      <c r="M40" s="147"/>
      <c r="N40" s="71"/>
      <c r="O40" s="71"/>
      <c r="P40" s="71"/>
      <c r="Q40" s="71"/>
      <c r="R40" s="71"/>
      <c r="S40" s="71"/>
      <c r="T40" s="71"/>
      <c r="U40" s="71"/>
      <c r="V40" s="71"/>
      <c r="W40" s="71"/>
    </row>
    <row r="41" ht="20.25" customHeight="1" spans="1:23">
      <c r="A41" s="142" t="s">
        <v>70</v>
      </c>
      <c r="B41" s="142" t="s">
        <v>249</v>
      </c>
      <c r="C41" s="142" t="s">
        <v>250</v>
      </c>
      <c r="D41" s="142" t="s">
        <v>101</v>
      </c>
      <c r="E41" s="142" t="s">
        <v>102</v>
      </c>
      <c r="F41" s="142" t="s">
        <v>251</v>
      </c>
      <c r="G41" s="142" t="s">
        <v>252</v>
      </c>
      <c r="H41" s="71">
        <v>24000</v>
      </c>
      <c r="I41" s="71">
        <v>24000</v>
      </c>
      <c r="J41" s="147"/>
      <c r="K41" s="147"/>
      <c r="L41" s="71">
        <v>24000</v>
      </c>
      <c r="M41" s="147"/>
      <c r="N41" s="71"/>
      <c r="O41" s="71"/>
      <c r="P41" s="71"/>
      <c r="Q41" s="71"/>
      <c r="R41" s="71"/>
      <c r="S41" s="71"/>
      <c r="T41" s="71"/>
      <c r="U41" s="71"/>
      <c r="V41" s="71"/>
      <c r="W41" s="71"/>
    </row>
    <row r="42" ht="17.25" customHeight="1" spans="1:23">
      <c r="A42" s="31"/>
      <c r="B42" s="143"/>
      <c r="C42" s="143"/>
      <c r="D42" s="143"/>
      <c r="E42" s="143"/>
      <c r="F42" s="143"/>
      <c r="G42" s="144"/>
      <c r="H42" s="71">
        <v>1466342</v>
      </c>
      <c r="I42" s="71">
        <v>1466342</v>
      </c>
      <c r="J42" s="71"/>
      <c r="K42" s="71"/>
      <c r="L42" s="71">
        <v>1466342</v>
      </c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H31" sqref="H3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1"/>
      <c r="E1" s="1"/>
      <c r="F1" s="1"/>
      <c r="G1" s="1"/>
      <c r="H1" s="1"/>
      <c r="U1" s="131"/>
      <c r="W1" s="136" t="s">
        <v>253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"单位名称："&amp;"昆明市盘龙区教育发展服务中心"</f>
        <v>单位名称：昆明市盘龙区教育发展服务中心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07" t="s">
        <v>1</v>
      </c>
    </row>
    <row r="4" ht="21.75" customHeight="1" spans="1:23">
      <c r="A4" s="8" t="s">
        <v>254</v>
      </c>
      <c r="B4" s="9" t="s">
        <v>180</v>
      </c>
      <c r="C4" s="8" t="s">
        <v>181</v>
      </c>
      <c r="D4" s="8" t="s">
        <v>255</v>
      </c>
      <c r="E4" s="9" t="s">
        <v>182</v>
      </c>
      <c r="F4" s="9" t="s">
        <v>183</v>
      </c>
      <c r="G4" s="9" t="s">
        <v>184</v>
      </c>
      <c r="H4" s="9" t="s">
        <v>185</v>
      </c>
      <c r="I4" s="25" t="s">
        <v>55</v>
      </c>
      <c r="J4" s="10" t="s">
        <v>256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2" t="s">
        <v>58</v>
      </c>
      <c r="K5" s="133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4" t="s">
        <v>57</v>
      </c>
      <c r="K6" s="13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0" t="s">
        <v>57</v>
      </c>
      <c r="K7" s="60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21.75" customHeight="1" spans="1:23">
      <c r="A9" s="62" t="s">
        <v>258</v>
      </c>
      <c r="B9" s="62" t="s">
        <v>259</v>
      </c>
      <c r="C9" s="62" t="s">
        <v>260</v>
      </c>
      <c r="D9" s="62" t="s">
        <v>70</v>
      </c>
      <c r="E9" s="62" t="s">
        <v>105</v>
      </c>
      <c r="F9" s="62" t="s">
        <v>106</v>
      </c>
      <c r="G9" s="62" t="s">
        <v>223</v>
      </c>
      <c r="H9" s="62" t="s">
        <v>224</v>
      </c>
      <c r="I9" s="71">
        <v>85000</v>
      </c>
      <c r="J9" s="71">
        <v>85000</v>
      </c>
      <c r="K9" s="71">
        <v>85000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ht="18.75" customHeight="1" spans="1:23">
      <c r="A10" s="30" t="s">
        <v>169</v>
      </c>
      <c r="B10" s="31"/>
      <c r="C10" s="31"/>
      <c r="D10" s="31"/>
      <c r="E10" s="31"/>
      <c r="F10" s="31"/>
      <c r="G10" s="31"/>
      <c r="H10" s="32"/>
      <c r="I10" s="71">
        <v>85000</v>
      </c>
      <c r="J10" s="71">
        <v>85000</v>
      </c>
      <c r="K10" s="71">
        <v>85000</v>
      </c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tabSelected="1" topLeftCell="B1" workbookViewId="0">
      <selection activeCell="J8" sqref="J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45.125" customWidth="1"/>
  </cols>
  <sheetData>
    <row r="1" ht="18" customHeight="1" spans="10:10">
      <c r="J1" s="2" t="s">
        <v>261</v>
      </c>
    </row>
    <row r="2" ht="39.75" customHeight="1" spans="1:10">
      <c r="A2" s="58" t="str">
        <f>"2026"&amp;"年部门项目支出绩效目标表"</f>
        <v>2026年部门项目支出绩效目标表</v>
      </c>
      <c r="B2" s="3"/>
      <c r="C2" s="3"/>
      <c r="D2" s="3"/>
      <c r="E2" s="3"/>
      <c r="F2" s="59"/>
      <c r="G2" s="3"/>
      <c r="H2" s="59"/>
      <c r="I2" s="59"/>
      <c r="J2" s="3"/>
    </row>
    <row r="3" ht="17.25" customHeight="1" spans="1:1">
      <c r="A3" s="4" t="str">
        <f>"单位名称："&amp;"昆明市盘龙区教育发展服务中心"</f>
        <v>单位名称：昆明市盘龙区教育发展服务中心</v>
      </c>
    </row>
    <row r="4" ht="44.25" customHeight="1" spans="1:10">
      <c r="A4" s="60" t="s">
        <v>262</v>
      </c>
      <c r="B4" s="60" t="s">
        <v>263</v>
      </c>
      <c r="C4" s="60" t="s">
        <v>264</v>
      </c>
      <c r="D4" s="60" t="s">
        <v>265</v>
      </c>
      <c r="E4" s="60" t="s">
        <v>266</v>
      </c>
      <c r="F4" s="61" t="s">
        <v>267</v>
      </c>
      <c r="G4" s="60" t="s">
        <v>268</v>
      </c>
      <c r="H4" s="61" t="s">
        <v>269</v>
      </c>
      <c r="I4" s="61" t="s">
        <v>270</v>
      </c>
      <c r="J4" s="60" t="s">
        <v>271</v>
      </c>
    </row>
    <row r="5" ht="18.75" customHeight="1" spans="1:10">
      <c r="A5" s="122">
        <v>1</v>
      </c>
      <c r="B5" s="122">
        <v>2</v>
      </c>
      <c r="C5" s="122">
        <v>3</v>
      </c>
      <c r="D5" s="122">
        <v>4</v>
      </c>
      <c r="E5" s="122">
        <v>5</v>
      </c>
      <c r="F5" s="33">
        <v>6</v>
      </c>
      <c r="G5" s="122">
        <v>7</v>
      </c>
      <c r="H5" s="33">
        <v>8</v>
      </c>
      <c r="I5" s="33">
        <v>9</v>
      </c>
      <c r="J5" s="122">
        <v>10</v>
      </c>
    </row>
    <row r="6" ht="42" customHeight="1" spans="1:10">
      <c r="A6" s="27" t="s">
        <v>70</v>
      </c>
      <c r="B6" s="62"/>
      <c r="C6" s="62"/>
      <c r="D6" s="62"/>
      <c r="E6" s="51"/>
      <c r="F6" s="63"/>
      <c r="G6" s="51"/>
      <c r="H6" s="63"/>
      <c r="I6" s="63"/>
      <c r="J6" s="51"/>
    </row>
    <row r="7" ht="181" customHeight="1" spans="1:10">
      <c r="A7" s="123" t="s">
        <v>260</v>
      </c>
      <c r="B7" s="124" t="s">
        <v>272</v>
      </c>
      <c r="C7" s="125" t="s">
        <v>273</v>
      </c>
      <c r="D7" s="125" t="s">
        <v>274</v>
      </c>
      <c r="E7" s="126" t="s">
        <v>275</v>
      </c>
      <c r="F7" s="125" t="s">
        <v>276</v>
      </c>
      <c r="G7" s="126" t="s">
        <v>277</v>
      </c>
      <c r="H7" s="125" t="s">
        <v>278</v>
      </c>
      <c r="I7" s="125" t="s">
        <v>279</v>
      </c>
      <c r="J7" s="126" t="s">
        <v>260</v>
      </c>
    </row>
    <row r="8" ht="42" customHeight="1" spans="1:10">
      <c r="A8" s="127"/>
      <c r="B8" s="128"/>
      <c r="C8" s="125" t="s">
        <v>273</v>
      </c>
      <c r="D8" s="125" t="s">
        <v>280</v>
      </c>
      <c r="E8" s="126" t="s">
        <v>281</v>
      </c>
      <c r="F8" s="125" t="s">
        <v>282</v>
      </c>
      <c r="G8" s="126" t="s">
        <v>283</v>
      </c>
      <c r="H8" s="125" t="s">
        <v>284</v>
      </c>
      <c r="I8" s="125" t="s">
        <v>285</v>
      </c>
      <c r="J8" s="126" t="s">
        <v>286</v>
      </c>
    </row>
    <row r="9" ht="42" customHeight="1" spans="1:10">
      <c r="A9" s="127"/>
      <c r="B9" s="128"/>
      <c r="C9" s="125" t="s">
        <v>287</v>
      </c>
      <c r="D9" s="125" t="s">
        <v>288</v>
      </c>
      <c r="E9" s="126" t="s">
        <v>289</v>
      </c>
      <c r="F9" s="125" t="s">
        <v>276</v>
      </c>
      <c r="G9" s="126" t="s">
        <v>290</v>
      </c>
      <c r="H9" s="125" t="s">
        <v>291</v>
      </c>
      <c r="I9" s="125" t="s">
        <v>279</v>
      </c>
      <c r="J9" s="126" t="s">
        <v>292</v>
      </c>
    </row>
    <row r="10" ht="42" customHeight="1" spans="1:10">
      <c r="A10" s="127"/>
      <c r="B10" s="128"/>
      <c r="C10" s="125" t="s">
        <v>287</v>
      </c>
      <c r="D10" s="125" t="s">
        <v>288</v>
      </c>
      <c r="E10" s="126" t="s">
        <v>293</v>
      </c>
      <c r="F10" s="125" t="s">
        <v>276</v>
      </c>
      <c r="G10" s="126" t="s">
        <v>290</v>
      </c>
      <c r="H10" s="125" t="s">
        <v>291</v>
      </c>
      <c r="I10" s="125" t="s">
        <v>279</v>
      </c>
      <c r="J10" s="126" t="s">
        <v>260</v>
      </c>
    </row>
    <row r="11" ht="42" customHeight="1" spans="1:10">
      <c r="A11" s="129"/>
      <c r="B11" s="130"/>
      <c r="C11" s="125" t="s">
        <v>294</v>
      </c>
      <c r="D11" s="125" t="s">
        <v>295</v>
      </c>
      <c r="E11" s="126" t="s">
        <v>296</v>
      </c>
      <c r="F11" s="125" t="s">
        <v>276</v>
      </c>
      <c r="G11" s="126" t="s">
        <v>277</v>
      </c>
      <c r="H11" s="125" t="s">
        <v>278</v>
      </c>
      <c r="I11" s="125" t="s">
        <v>285</v>
      </c>
      <c r="J11" s="126" t="s">
        <v>297</v>
      </c>
    </row>
  </sheetData>
  <mergeCells count="4">
    <mergeCell ref="A2:J2"/>
    <mergeCell ref="A3:H3"/>
    <mergeCell ref="A7:A11"/>
    <mergeCell ref="B7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2026-03-23T02:35:00Z</dcterms:created>
  <dcterms:modified xsi:type="dcterms:W3CDTF">2026-03-25T07:21:06Z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2344D62D26574B279F08077ED0E4D2A7_13</vt:lpwstr>
  </property>
  <property fmtid="{D5CDD505-2E9C-101B-9397-08002B2CF9AE}" pid="3" name="KSOProductBuildVer">
    <vt:lpwstr>2052-12.8.2.18205</vt:lpwstr>
  </property>
</Properties>
</file>